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C4" i="8" l="1"/>
  <c r="I4" i="8" l="1"/>
  <c r="K4" i="8"/>
  <c r="J4" i="8"/>
  <c r="H4" i="8"/>
  <c r="G4" i="8"/>
  <c r="F4" i="8"/>
  <c r="E4" i="8"/>
  <c r="D4" i="8"/>
  <c r="E85" i="8" l="1"/>
  <c r="F85" i="8"/>
  <c r="G85" i="8"/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K4" i="6"/>
  <c r="J4" i="6"/>
  <c r="I4" i="6"/>
  <c r="H4" i="6"/>
  <c r="D4" i="6" l="1"/>
  <c r="D110" i="1" l="1"/>
  <c r="D4" i="1"/>
  <c r="D108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K34" i="8" l="1"/>
  <c r="J34" i="8"/>
  <c r="H34" i="8"/>
  <c r="I117" i="8"/>
  <c r="I116" i="8"/>
  <c r="I115" i="8"/>
  <c r="I114" i="8"/>
  <c r="I113" i="8"/>
  <c r="I112" i="8"/>
  <c r="I111" i="8"/>
  <c r="I110" i="8"/>
  <c r="I105" i="8"/>
  <c r="I98" i="8"/>
  <c r="I93" i="8"/>
  <c r="I92" i="8"/>
  <c r="I91" i="8"/>
  <c r="I90" i="8"/>
  <c r="I89" i="8"/>
  <c r="I88" i="8"/>
  <c r="I86" i="8"/>
  <c r="I84" i="8"/>
  <c r="I83" i="8"/>
  <c r="I81" i="8"/>
  <c r="I80" i="8"/>
  <c r="I78" i="8"/>
  <c r="I77" i="8"/>
  <c r="I76" i="8"/>
  <c r="I75" i="8"/>
  <c r="I73" i="8"/>
  <c r="I72" i="8"/>
  <c r="I71" i="8"/>
  <c r="I70" i="8"/>
  <c r="I69" i="8"/>
  <c r="I68" i="8"/>
  <c r="I67" i="8"/>
  <c r="I66" i="8"/>
  <c r="I65" i="8"/>
  <c r="I53" i="8"/>
  <c r="I50" i="8"/>
  <c r="I49" i="8"/>
  <c r="I48" i="8"/>
  <c r="I45" i="8"/>
  <c r="I33" i="8"/>
  <c r="I32" i="8"/>
  <c r="I30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K117" i="8"/>
  <c r="J117" i="8"/>
  <c r="H117" i="8"/>
  <c r="G117" i="8"/>
  <c r="F117" i="8"/>
  <c r="E117" i="8"/>
  <c r="K116" i="8"/>
  <c r="J116" i="8"/>
  <c r="H116" i="8"/>
  <c r="G116" i="8"/>
  <c r="F116" i="8"/>
  <c r="E116" i="8"/>
  <c r="K115" i="8"/>
  <c r="J115" i="8"/>
  <c r="H115" i="8"/>
  <c r="G115" i="8"/>
  <c r="F115" i="8"/>
  <c r="E115" i="8"/>
  <c r="K114" i="8"/>
  <c r="J114" i="8"/>
  <c r="H114" i="8"/>
  <c r="G114" i="8"/>
  <c r="F114" i="8"/>
  <c r="E114" i="8"/>
  <c r="K113" i="8"/>
  <c r="J113" i="8"/>
  <c r="H113" i="8"/>
  <c r="G113" i="8"/>
  <c r="F113" i="8"/>
  <c r="E113" i="8"/>
  <c r="K112" i="8"/>
  <c r="J112" i="8"/>
  <c r="H112" i="8"/>
  <c r="G112" i="8"/>
  <c r="F112" i="8"/>
  <c r="E112" i="8"/>
  <c r="K111" i="8"/>
  <c r="J111" i="8"/>
  <c r="H111" i="8"/>
  <c r="G111" i="8"/>
  <c r="F111" i="8"/>
  <c r="E111" i="8"/>
  <c r="K110" i="8"/>
  <c r="J110" i="8"/>
  <c r="H110" i="8"/>
  <c r="G110" i="8"/>
  <c r="G108" i="8" s="1"/>
  <c r="F110" i="8"/>
  <c r="F108" i="8" s="1"/>
  <c r="E110" i="8"/>
  <c r="K105" i="8"/>
  <c r="J105" i="8"/>
  <c r="H105" i="8"/>
  <c r="G105" i="8"/>
  <c r="F105" i="8"/>
  <c r="E105" i="8"/>
  <c r="D105" i="8"/>
  <c r="B105" i="8"/>
  <c r="A105" i="8"/>
  <c r="E100" i="8"/>
  <c r="E99" i="8"/>
  <c r="K98" i="8"/>
  <c r="J98" i="8"/>
  <c r="H98" i="8"/>
  <c r="G98" i="8"/>
  <c r="F98" i="8"/>
  <c r="E98" i="8"/>
  <c r="E97" i="8"/>
  <c r="E96" i="8"/>
  <c r="E95" i="8"/>
  <c r="E94" i="8"/>
  <c r="K93" i="8"/>
  <c r="J93" i="8"/>
  <c r="H93" i="8"/>
  <c r="G93" i="8"/>
  <c r="F93" i="8"/>
  <c r="E93" i="8"/>
  <c r="K92" i="8"/>
  <c r="J92" i="8"/>
  <c r="H92" i="8"/>
  <c r="G92" i="8"/>
  <c r="F92" i="8"/>
  <c r="E92" i="8"/>
  <c r="K91" i="8"/>
  <c r="J91" i="8"/>
  <c r="H91" i="8"/>
  <c r="G91" i="8"/>
  <c r="F91" i="8"/>
  <c r="E91" i="8"/>
  <c r="K90" i="8"/>
  <c r="J90" i="8"/>
  <c r="H90" i="8"/>
  <c r="G90" i="8"/>
  <c r="F90" i="8"/>
  <c r="E90" i="8"/>
  <c r="K89" i="8"/>
  <c r="J89" i="8"/>
  <c r="H89" i="8"/>
  <c r="G89" i="8"/>
  <c r="F89" i="8"/>
  <c r="E89" i="8"/>
  <c r="K88" i="8"/>
  <c r="J88" i="8"/>
  <c r="H88" i="8"/>
  <c r="G88" i="8"/>
  <c r="F88" i="8"/>
  <c r="E88" i="8"/>
  <c r="E87" i="8"/>
  <c r="K86" i="8"/>
  <c r="J86" i="8"/>
  <c r="H86" i="8"/>
  <c r="G86" i="8"/>
  <c r="F86" i="8"/>
  <c r="E86" i="8"/>
  <c r="K84" i="8"/>
  <c r="J84" i="8"/>
  <c r="H84" i="8"/>
  <c r="G84" i="8"/>
  <c r="F84" i="8"/>
  <c r="E84" i="8"/>
  <c r="K83" i="8"/>
  <c r="J83" i="8"/>
  <c r="H83" i="8"/>
  <c r="G83" i="8"/>
  <c r="F83" i="8"/>
  <c r="E83" i="8"/>
  <c r="E82" i="8"/>
  <c r="K81" i="8"/>
  <c r="J81" i="8"/>
  <c r="H81" i="8"/>
  <c r="G81" i="8"/>
  <c r="F81" i="8"/>
  <c r="E81" i="8"/>
  <c r="K80" i="8"/>
  <c r="J80" i="8"/>
  <c r="H80" i="8"/>
  <c r="G80" i="8"/>
  <c r="F80" i="8"/>
  <c r="E80" i="8"/>
  <c r="G79" i="8"/>
  <c r="F79" i="8"/>
  <c r="E79" i="8"/>
  <c r="K78" i="8"/>
  <c r="J78" i="8"/>
  <c r="H78" i="8"/>
  <c r="G78" i="8"/>
  <c r="F78" i="8"/>
  <c r="E78" i="8"/>
  <c r="K77" i="8"/>
  <c r="J77" i="8"/>
  <c r="H77" i="8"/>
  <c r="G77" i="8"/>
  <c r="F77" i="8"/>
  <c r="E77" i="8"/>
  <c r="K76" i="8"/>
  <c r="J76" i="8"/>
  <c r="H76" i="8"/>
  <c r="G76" i="8"/>
  <c r="F76" i="8"/>
  <c r="E76" i="8"/>
  <c r="K75" i="8"/>
  <c r="J75" i="8"/>
  <c r="H75" i="8"/>
  <c r="G75" i="8"/>
  <c r="F75" i="8"/>
  <c r="E75" i="8"/>
  <c r="G74" i="8"/>
  <c r="F74" i="8"/>
  <c r="E74" i="8"/>
  <c r="K73" i="8"/>
  <c r="J73" i="8"/>
  <c r="H73" i="8"/>
  <c r="G73" i="8"/>
  <c r="F73" i="8"/>
  <c r="E73" i="8"/>
  <c r="K72" i="8"/>
  <c r="J72" i="8"/>
  <c r="H72" i="8"/>
  <c r="G72" i="8"/>
  <c r="F72" i="8"/>
  <c r="E72" i="8"/>
  <c r="K71" i="8"/>
  <c r="J71" i="8"/>
  <c r="H71" i="8"/>
  <c r="G71" i="8"/>
  <c r="F71" i="8"/>
  <c r="E71" i="8"/>
  <c r="K70" i="8"/>
  <c r="J70" i="8"/>
  <c r="H70" i="8"/>
  <c r="G70" i="8"/>
  <c r="F70" i="8"/>
  <c r="E70" i="8"/>
  <c r="K69" i="8"/>
  <c r="J69" i="8"/>
  <c r="H69" i="8"/>
  <c r="G69" i="8"/>
  <c r="F69" i="8"/>
  <c r="E69" i="8"/>
  <c r="K68" i="8"/>
  <c r="J68" i="8"/>
  <c r="H68" i="8"/>
  <c r="G68" i="8"/>
  <c r="F68" i="8"/>
  <c r="E68" i="8"/>
  <c r="K67" i="8"/>
  <c r="J67" i="8"/>
  <c r="H67" i="8"/>
  <c r="G67" i="8"/>
  <c r="F67" i="8"/>
  <c r="E67" i="8"/>
  <c r="K66" i="8"/>
  <c r="J66" i="8"/>
  <c r="H66" i="8"/>
  <c r="G66" i="8"/>
  <c r="F66" i="8"/>
  <c r="E66" i="8"/>
  <c r="K65" i="8"/>
  <c r="J65" i="8"/>
  <c r="H65" i="8"/>
  <c r="G65" i="8"/>
  <c r="F65" i="8"/>
  <c r="E65" i="8"/>
  <c r="G64" i="8"/>
  <c r="F64" i="8"/>
  <c r="E64" i="8"/>
  <c r="G63" i="8"/>
  <c r="F63" i="8"/>
  <c r="E63" i="8"/>
  <c r="G62" i="8"/>
  <c r="F62" i="8"/>
  <c r="E62" i="8"/>
  <c r="E61" i="8"/>
  <c r="G60" i="8"/>
  <c r="F60" i="8"/>
  <c r="E60" i="8"/>
  <c r="G59" i="8"/>
  <c r="F59" i="8"/>
  <c r="E59" i="8"/>
  <c r="G58" i="8"/>
  <c r="F58" i="8"/>
  <c r="E58" i="8"/>
  <c r="K57" i="8"/>
  <c r="J57" i="8"/>
  <c r="H57" i="8"/>
  <c r="G57" i="8"/>
  <c r="F57" i="8"/>
  <c r="E57" i="8"/>
  <c r="G56" i="8"/>
  <c r="F56" i="8"/>
  <c r="E56" i="8"/>
  <c r="H55" i="8"/>
  <c r="F55" i="8"/>
  <c r="E55" i="8"/>
  <c r="G54" i="8"/>
  <c r="F54" i="8"/>
  <c r="E54" i="8"/>
  <c r="K53" i="8"/>
  <c r="J53" i="8"/>
  <c r="H53" i="8"/>
  <c r="G53" i="8"/>
  <c r="F53" i="8"/>
  <c r="E53" i="8"/>
  <c r="G52" i="8"/>
  <c r="F52" i="8"/>
  <c r="E52" i="8"/>
  <c r="G51" i="8"/>
  <c r="F51" i="8"/>
  <c r="E51" i="8"/>
  <c r="K50" i="8"/>
  <c r="J50" i="8"/>
  <c r="H50" i="8"/>
  <c r="G50" i="8"/>
  <c r="F50" i="8"/>
  <c r="E50" i="8"/>
  <c r="K49" i="8"/>
  <c r="J49" i="8"/>
  <c r="H49" i="8"/>
  <c r="G49" i="8"/>
  <c r="F49" i="8"/>
  <c r="E49" i="8"/>
  <c r="K48" i="8"/>
  <c r="J48" i="8"/>
  <c r="H48" i="8"/>
  <c r="G48" i="8"/>
  <c r="F48" i="8"/>
  <c r="E48" i="8"/>
  <c r="G47" i="8"/>
  <c r="F47" i="8"/>
  <c r="E47" i="8"/>
  <c r="G46" i="8"/>
  <c r="F46" i="8"/>
  <c r="E46" i="8"/>
  <c r="K45" i="8"/>
  <c r="J45" i="8"/>
  <c r="H45" i="8"/>
  <c r="G45" i="8"/>
  <c r="F45" i="8"/>
  <c r="E45" i="8"/>
  <c r="G44" i="8"/>
  <c r="F44" i="8"/>
  <c r="E44" i="8"/>
  <c r="G43" i="8"/>
  <c r="F43" i="8"/>
  <c r="E43" i="8"/>
  <c r="E42" i="8"/>
  <c r="E41" i="8"/>
  <c r="G40" i="8"/>
  <c r="F40" i="8"/>
  <c r="E40" i="8"/>
  <c r="E39" i="8"/>
  <c r="E37" i="8"/>
  <c r="G34" i="8"/>
  <c r="F34" i="8"/>
  <c r="E34" i="8"/>
  <c r="K33" i="8"/>
  <c r="J33" i="8"/>
  <c r="H33" i="8"/>
  <c r="G33" i="8"/>
  <c r="F33" i="8"/>
  <c r="E33" i="8"/>
  <c r="K32" i="8"/>
  <c r="J32" i="8"/>
  <c r="H32" i="8"/>
  <c r="G32" i="8"/>
  <c r="F32" i="8"/>
  <c r="E32" i="8"/>
  <c r="E31" i="8"/>
  <c r="K30" i="8"/>
  <c r="J30" i="8"/>
  <c r="H30" i="8"/>
  <c r="G30" i="8"/>
  <c r="F30" i="8"/>
  <c r="E30" i="8"/>
  <c r="K29" i="8"/>
  <c r="J29" i="8"/>
  <c r="H29" i="8"/>
  <c r="G29" i="8"/>
  <c r="F29" i="8"/>
  <c r="E29" i="8"/>
  <c r="K24" i="8"/>
  <c r="J24" i="8"/>
  <c r="H24" i="8"/>
  <c r="G24" i="8"/>
  <c r="F24" i="8"/>
  <c r="E24" i="8"/>
  <c r="K23" i="8"/>
  <c r="J23" i="8"/>
  <c r="H23" i="8"/>
  <c r="G23" i="8"/>
  <c r="F23" i="8"/>
  <c r="E23" i="8"/>
  <c r="J22" i="8"/>
  <c r="H22" i="8"/>
  <c r="F22" i="8"/>
  <c r="E22" i="8"/>
  <c r="K21" i="8"/>
  <c r="J21" i="8"/>
  <c r="H21" i="8"/>
  <c r="G21" i="8"/>
  <c r="F21" i="8"/>
  <c r="E21" i="8"/>
  <c r="K20" i="8"/>
  <c r="J20" i="8"/>
  <c r="H20" i="8"/>
  <c r="G20" i="8"/>
  <c r="F20" i="8"/>
  <c r="E20" i="8"/>
  <c r="K19" i="8"/>
  <c r="J19" i="8"/>
  <c r="H19" i="8"/>
  <c r="G19" i="8"/>
  <c r="F19" i="8"/>
  <c r="E19" i="8"/>
  <c r="K18" i="8"/>
  <c r="J18" i="8"/>
  <c r="H18" i="8"/>
  <c r="G18" i="8"/>
  <c r="F18" i="8"/>
  <c r="E18" i="8"/>
  <c r="K17" i="8"/>
  <c r="J17" i="8"/>
  <c r="H17" i="8"/>
  <c r="G17" i="8"/>
  <c r="F17" i="8"/>
  <c r="E17" i="8"/>
  <c r="K16" i="8"/>
  <c r="J16" i="8"/>
  <c r="H16" i="8"/>
  <c r="G16" i="8"/>
  <c r="F16" i="8"/>
  <c r="E16" i="8"/>
  <c r="K15" i="8"/>
  <c r="J15" i="8"/>
  <c r="H15" i="8"/>
  <c r="G15" i="8"/>
  <c r="F15" i="8"/>
  <c r="E15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J6" i="8"/>
  <c r="H6" i="8"/>
  <c r="G6" i="8"/>
  <c r="F6" i="8"/>
  <c r="E6" i="8"/>
  <c r="H108" i="8" l="1"/>
  <c r="K108" i="8"/>
  <c r="E108" i="8"/>
  <c r="J108" i="8"/>
  <c r="I108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4" i="6" s="1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4" i="6" l="1"/>
  <c r="F106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4" i="6" l="1"/>
  <c r="E106" i="6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76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76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J4" i="1" s="1"/>
  <c r="I6" i="1"/>
  <c r="I4" i="1" s="1"/>
  <c r="H6" i="1"/>
  <c r="H4" i="1" s="1"/>
  <c r="G6" i="1"/>
  <c r="G4" i="1" s="1"/>
  <c r="F6" i="1"/>
  <c r="E6" i="1"/>
  <c r="F4" i="1" l="1"/>
  <c r="E4" i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 € 9,50= 
Basis HD pakket.
Basis pakket voor € 10,00 is zonder de zender FOX Sport 1 HD Eredivisie.</t>
        </r>
      </text>
    </comment>
    <comment ref="L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L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80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L89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L90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1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<sst xmlns="http://schemas.openxmlformats.org/spreadsheetml/2006/main" count="1918" uniqueCount="208">
  <si>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</si>
  <si>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</si>
  <si>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</si>
  <si>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</si>
  <si>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</si>
  <si>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</si>
  <si>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</si>
  <si>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</si>
  <si>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</si>
  <si>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</si>
  <si>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</si>
  <si>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</si>
  <si>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</si>
  <si>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</si>
  <si>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</si>
  <si>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</si>
  <si>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</si>
  <si>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</si>
  <si>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</si>
  <si>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</si>
  <si>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</si>
  <si>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</si>
  <si>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</si>
  <si>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</si>
  <si>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</si>
  <si>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</si>
  <si>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</si>
  <si>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</si>
  <si>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</si>
  <si>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</si>
  <si>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</si>
  <si>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</si>
  <si>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</si>
  <si>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</si>
  <si>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</si>
  <si>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</si>
  <si>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</si>
  <si>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</si>
  <si>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</si>
  <si>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</si>
  <si>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</si>
  <si>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</si>
  <si>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</si>
  <si>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</si>
  <si>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</si>
  <si>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</si>
  <si>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</si>
  <si>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</si>
  <si>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</si>
  <si>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</si>
  <si>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</si>
  <si>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</si>
  <si>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</si>
  <si>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</si>
  <si>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</si>
  <si>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</si>
  <si>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</si>
  <si>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</si>
  <si>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</si>
  <si>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</si>
  <si>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</si>
  <si>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</si>
  <si>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</si>
  <si>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</si>
  <si>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</si>
  <si>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</si>
  <si>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</si>
  <si>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</si>
  <si>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</si>
  <si>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</si>
  <si>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</si>
  <si>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</si>
  <si>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</si>
  <si>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</si>
  <si>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</si>
  <si>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</si>
  <si>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</si>
  <si>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</si>
  <si>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</si>
  <si>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</si>
  <si>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</si>
  <si>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</si>
  <si>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</si>
  <si>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</si>
  <si>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</si>
  <si>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</si>
  <si>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</si>
  <si>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</si>
  <si>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</si>
  <si>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</si>
  <si>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</si>
  <si>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</si>
  <si>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</si>
  <si>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</si>
  <si>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</si>
  <si>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</si>
  <si>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</si>
  <si>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</si>
  <si>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</si>
  <si>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</si>
  <si>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</si>
  <si>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</si>
  <si>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</si>
  <si>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</si>
  <si>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</si>
  <si>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</si>
  <si>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</si>
  <si>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</si>
  <si>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</si>
  <si>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</si>
  <si>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</si>
  <si>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</si>
  <si>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</si>
  <si>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</si>
  <si>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</si>
  <si>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</si>
  <si>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</si>
  <si>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</si>
  <si>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</si>
  <si>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</si>
  <si>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</si>
  <si>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</si>
  <si>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</si>
  <si>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</si>
  <si>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</si>
  <si>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</si>
  <si>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</si>
  <si>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</si>
  <si>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</si>
  <si>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</si>
  <si>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</si>
  <si>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</si>
  <si>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</si>
  <si>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</si>
  <si>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</si>
  <si>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</si>
  <si>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</si>
  <si>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</si>
  <si>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</si>
  <si>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</si>
  <si>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</si>
  <si>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</si>
  <si>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</si>
  <si>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</si>
  <si>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</si>
  <si>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Nieuw HD pakket €</t>
  </si>
  <si>
    <t>Veranderingen in 2017</t>
  </si>
  <si>
    <t>Veranderingen in 2018</t>
  </si>
  <si>
    <t>Vanaf 1 januari 2018 wordt de zender FOX Sports 1 HD Eredivisie toegevoegd aan het Basis HD pakket voor € 3,00 per maand.</t>
  </si>
  <si>
    <t>Begin 2018 komt er een nieuw abonnementsvorm zonder de zender FOX Sport 1 HD Eredivisie.</t>
  </si>
  <si>
    <t>De zenders MTV Hits, MTV Rocks en MTV Dance komen te vervallen.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</si>
  <si>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</si>
  <si>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</si>
  <si>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</si>
  <si>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</si>
  <si>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</si>
  <si>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</si>
  <si>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</si>
  <si>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</si>
  <si>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</si>
  <si>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</si>
  <si>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</si>
  <si>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</si>
  <si>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</si>
  <si>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</si>
  <si>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</si>
  <si>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</si>
  <si>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</si>
  <si>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</si>
  <si>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</si>
  <si>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</si>
  <si>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</si>
  <si>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</si>
  <si>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</si>
  <si>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>De zenders Film Europe en UP Network zijn toegevoegd.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</si>
  <si>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</si>
  <si>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</si>
  <si>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</si>
  <si>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</si>
  <si>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Het Familiepakket stopt, abonnees worden overgezet naar het Familie HD pakket voor € 19.95 dit is 2 euro korting.</t>
  </si>
  <si>
    <t>Omroep Flevoland, RTV Utrecht, TV Rijnmond en RTV Noord-Holland zijn toegevoegd.</t>
  </si>
  <si>
    <t>Fishing &amp; Hunting wordt toegevoegd aan het Basis pakket.</t>
  </si>
  <si>
    <t>RTL Z is toegevoegd aan het Basis HD pakket.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</si>
  <si>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</si>
  <si>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</si>
  <si>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</si>
  <si>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</si>
  <si>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</si>
  <si>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</si>
  <si>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</si>
  <si>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</si>
  <si>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</si>
  <si>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</si>
  <si>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SD/HD?</t>
  </si>
  <si>
    <t>SD/HD</t>
  </si>
  <si>
    <t>Hustler HD is komen te vervallen.</t>
  </si>
  <si>
    <t>Vanaf 3 januari wordt iConcerts als HD-zender aangeboden.</t>
  </si>
  <si>
    <t>Stingray iConcerts HD</t>
  </si>
  <si>
    <t>Fine Living HD is komen te vervallen.</t>
  </si>
  <si>
    <t>Food Network HD en Travel Channel HD zijn komen te vervallen.</t>
  </si>
  <si>
    <t>C Music TV wordt toegevoegd aan het Familie HD pakket.</t>
  </si>
  <si>
    <t>C Music TV</t>
  </si>
  <si>
    <t>1440x1080 HD</t>
  </si>
  <si>
    <t>SD/HD/UHD</t>
  </si>
  <si>
    <t>704x576 SD</t>
  </si>
  <si>
    <t>544x576 SD</t>
  </si>
  <si>
    <t>Basis pakket € 20,45/€ 10,00</t>
  </si>
  <si>
    <t>Begin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</si>
</sst>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9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  <xf numFmtId="0" fontId="18" fillId="0" borderId="0" xfId="0" applyFon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nl.wikipedia.org/wiki/Free-to-view" TargetMode="Externa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nl.wikipedia.org/wiki/Free-to-view" TargetMode="External"/><Relationship Id="rId2" Type="http://schemas.openxmlformats.org/officeDocument/2006/relationships/hyperlink" Target="https://www.omroepwest.nl/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comments" Target="../comments3.xml"/><Relationship Id="rId5" Type="http://schemas.openxmlformats.org/officeDocument/2006/relationships/hyperlink" Target="http://www.nhnieuws.nl/" TargetMode="External"/><Relationship Id="rId10" Type="http://schemas.openxmlformats.org/officeDocument/2006/relationships/vmlDrawing" Target="../drawings/vmlDrawing3.vml"/><Relationship Id="rId4" Type="http://schemas.openxmlformats.org/officeDocument/2006/relationships/hyperlink" Target="http://www.rijnmond.nl/" TargetMode="External"/><Relationship Id="rId9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194</v>
      </c>
      <c r="D1" s="1" t="s">
        <v>111</v>
      </c>
      <c r="E1" s="1" t="s">
        <v>166</v>
      </c>
      <c r="F1" s="1" t="s">
        <v>167</v>
      </c>
      <c r="G1" s="1" t="s">
        <v>168</v>
      </c>
      <c r="H1" s="1" t="s">
        <v>185</v>
      </c>
      <c r="I1" s="1" t="s">
        <v>142</v>
      </c>
      <c r="J1" s="1" t="s">
        <v>169</v>
      </c>
      <c r="K1" s="1" t="s">
        <v>184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151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193</v>
      </c>
      <c r="D39" s="2" t="s">
        <v>152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153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154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155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156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157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158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159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160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161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162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163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164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165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171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178</v>
      </c>
      <c r="L121" s="2"/>
      <c r="M121" s="2"/>
    </row>
    <row r="122" spans="1:13" ht="15" customHeight="1" x14ac:dyDescent="0.25">
      <c r="B122" s="14">
        <v>42735</v>
      </c>
      <c r="D122" t="s">
        <v>195</v>
      </c>
      <c r="L122" s="2"/>
      <c r="M122" s="2"/>
    </row>
    <row r="123" spans="1:13" ht="15" customHeight="1" x14ac:dyDescent="0.25">
      <c r="B123" s="14">
        <v>42640</v>
      </c>
      <c r="D123" t="s">
        <v>172</v>
      </c>
    </row>
    <row r="124" spans="1:13" ht="15" customHeight="1" x14ac:dyDescent="0.25">
      <c r="B124" s="14">
        <v>42555</v>
      </c>
      <c r="D124" t="s">
        <v>188</v>
      </c>
    </row>
    <row r="125" spans="1:13" ht="15" customHeight="1" x14ac:dyDescent="0.25">
      <c r="B125" s="14">
        <v>42552</v>
      </c>
      <c r="D125" t="s">
        <v>190</v>
      </c>
    </row>
    <row r="126" spans="1:13" ht="15" customHeight="1" x14ac:dyDescent="0.25">
      <c r="B126" s="14">
        <v>42552</v>
      </c>
      <c r="D126" t="s">
        <v>177</v>
      </c>
    </row>
    <row r="127" spans="1:13" ht="15" customHeight="1" x14ac:dyDescent="0.25">
      <c r="B127" s="14">
        <v>42552</v>
      </c>
      <c r="D127" t="s">
        <v>189</v>
      </c>
    </row>
    <row r="128" spans="1:13" ht="15" customHeight="1" x14ac:dyDescent="0.25">
      <c r="B128" s="14">
        <v>42552</v>
      </c>
      <c r="D128" t="s">
        <v>187</v>
      </c>
    </row>
    <row r="129" spans="2:4" ht="15" customHeight="1" x14ac:dyDescent="0.25">
      <c r="B129" s="14">
        <v>42461</v>
      </c>
      <c r="D129" t="s">
        <v>179</v>
      </c>
    </row>
    <row r="130" spans="2:4" ht="15" customHeight="1" x14ac:dyDescent="0.25">
      <c r="B130" s="14">
        <v>42461</v>
      </c>
      <c r="D130" t="s">
        <v>186</v>
      </c>
    </row>
    <row r="131" spans="2:4" ht="15" customHeight="1" x14ac:dyDescent="0.25">
      <c r="B131" s="14">
        <v>42402</v>
      </c>
      <c r="D131" t="s">
        <v>182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142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COUNTA(H6:H24,H29:H30,H32:H33,H45,H48:H49,H51,H54,H56,H58,#REF!,H67,H69:H76,H78:H81,H83:H84,H86:H88,H90:H95,H100)&amp;(" TV-zenders")</f>
        <v>56 TV-zenders</v>
      </c>
      <c r="I4" s="15" t="str">
        <f>COUNTA(I6:I24,I29:I30,I32:I33,I45,I48:I49,I51,I54,I58,#REF!,I67,I69:I76,I78:I81,I83:I84,I86:I88,I90:I95,I100)&amp;(" TV-zenders")</f>
        <v>55 TV-zenders</v>
      </c>
      <c r="J4" s="15" t="str">
        <f>COUNTA(J6:J21,J23:J24,J29:J30,J32:J33,J45,J48:J49,J51,J54,J58,#REF!,J67,J69:J76,J78:J81,J83:J84,J86:J88,J90:J95,J100)&amp;("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192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193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6" si="16">D69</f>
        <v>Disney Channel</v>
      </c>
      <c r="J69" s="2" t="str">
        <f t="shared" ref="J69:J76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2" t="str">
        <f t="shared" si="16"/>
        <v>TV West</v>
      </c>
      <c r="J76" s="2" t="str">
        <f t="shared" si="17"/>
        <v>TV West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144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192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146</v>
      </c>
    </row>
    <row r="125" spans="1:10" ht="15" customHeight="1" x14ac:dyDescent="0.25">
      <c r="B125" s="14">
        <v>43081</v>
      </c>
      <c r="D125" t="s">
        <v>191</v>
      </c>
    </row>
    <row r="126" spans="1:10" ht="15" customHeight="1" x14ac:dyDescent="0.25">
      <c r="B126" s="14">
        <v>43009</v>
      </c>
      <c r="D126" s="13" t="s">
        <v>150</v>
      </c>
    </row>
    <row r="127" spans="1:10" ht="15" customHeight="1" x14ac:dyDescent="0.25">
      <c r="B127" s="14">
        <v>43009</v>
      </c>
      <c r="D127" s="13" t="s">
        <v>175</v>
      </c>
    </row>
    <row r="128" spans="1:10" ht="15" customHeight="1" x14ac:dyDescent="0.25">
      <c r="B128" s="14">
        <v>42978</v>
      </c>
      <c r="D128" s="13" t="s">
        <v>176</v>
      </c>
    </row>
    <row r="129" spans="2:4" ht="15" customHeight="1" x14ac:dyDescent="0.25">
      <c r="B129" s="14">
        <v>42958</v>
      </c>
      <c r="D129" s="2" t="s">
        <v>180</v>
      </c>
    </row>
    <row r="130" spans="2:4" ht="15" customHeight="1" x14ac:dyDescent="0.25">
      <c r="B130" s="14">
        <v>42906</v>
      </c>
      <c r="D130" t="s">
        <v>174</v>
      </c>
    </row>
    <row r="131" spans="2:4" ht="15" customHeight="1" x14ac:dyDescent="0.25">
      <c r="B131" s="14">
        <v>42906</v>
      </c>
      <c r="D131" t="s">
        <v>170</v>
      </c>
    </row>
    <row r="132" spans="2:4" ht="15" customHeight="1" x14ac:dyDescent="0.25">
      <c r="B132" s="14">
        <v>42829</v>
      </c>
      <c r="D132" t="s">
        <v>173</v>
      </c>
    </row>
    <row r="133" spans="2:4" ht="15" customHeight="1" x14ac:dyDescent="0.25">
      <c r="B133" s="14">
        <v>42826</v>
      </c>
      <c r="D133" t="s">
        <v>183</v>
      </c>
    </row>
    <row r="134" spans="2:4" ht="15" customHeight="1" x14ac:dyDescent="0.25">
      <c r="B134" s="14">
        <v>42823</v>
      </c>
      <c r="D134" t="s">
        <v>181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L137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13.285156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9" width="25.42578125" customWidth="1"/>
    <col min="10" max="10" width="25.5703125" customWidth="1"/>
    <col min="11" max="11" width="27" customWidth="1"/>
    <col min="12" max="12" width="12.5703125" customWidth="1"/>
  </cols>
  <sheetData>
    <row r="1" spans="1:12" ht="15" customHeight="1" x14ac:dyDescent="0.25">
      <c r="A1" s="1" t="s">
        <v>116</v>
      </c>
      <c r="B1" s="1" t="s">
        <v>118</v>
      </c>
      <c r="C1" s="1" t="s">
        <v>203</v>
      </c>
      <c r="D1" s="1" t="s">
        <v>111</v>
      </c>
      <c r="E1" s="1" t="s">
        <v>140</v>
      </c>
      <c r="F1" s="1" t="s">
        <v>141</v>
      </c>
      <c r="G1" s="1" t="s">
        <v>103</v>
      </c>
      <c r="H1" s="1" t="s">
        <v>143</v>
      </c>
      <c r="I1" s="1" t="s">
        <v>145</v>
      </c>
      <c r="J1" s="1" t="s">
        <v>206</v>
      </c>
      <c r="K1" s="1" t="s">
        <v>102</v>
      </c>
      <c r="L1" s="1" t="s">
        <v>137</v>
      </c>
    </row>
    <row r="2" spans="1:12" ht="15" customHeight="1" x14ac:dyDescent="0.25">
      <c r="B2" s="1"/>
      <c r="C2" s="1"/>
      <c r="D2" s="1"/>
      <c r="E2" s="11"/>
      <c r="F2" s="11"/>
      <c r="G2" s="1"/>
      <c r="H2" s="1"/>
      <c r="I2" s="1" t="s">
        <v>207</v>
      </c>
      <c r="J2" s="1"/>
      <c r="K2" s="1"/>
      <c r="L2" s="1" t="s">
        <v>136</v>
      </c>
    </row>
    <row r="3" spans="1:12" ht="15" customHeight="1" x14ac:dyDescent="0.25">
      <c r="B3" s="2"/>
      <c r="C3" s="2"/>
      <c r="D3" s="2"/>
      <c r="E3" s="2"/>
      <c r="F3" s="2"/>
      <c r="G3" s="2"/>
      <c r="H3" s="2"/>
      <c r="I3" s="4"/>
      <c r="J3" s="2"/>
      <c r="K3" s="2"/>
    </row>
    <row r="4" spans="1:12" ht="15" customHeight="1" thickBot="1" x14ac:dyDescent="0.3">
      <c r="A4" s="16"/>
      <c r="B4" s="9"/>
      <c r="C4" s="18" t="str">
        <f>COUNTA(C6:C15,C19:C20,C22:C23,C25,C29:C32,C34:C37,C40:C41,C50,C52,C55:C56,C62,C79,C82,C87:C88,C94:C95)&amp;(" HD zenders")</f>
        <v>36 HD zenders</v>
      </c>
      <c r="D4" s="15" t="str">
        <f>COUNTA(D6:D101)&amp;(" TV-zenders")</f>
        <v>96 TV-zenders</v>
      </c>
      <c r="E4" s="15" t="str">
        <f>COUNTA(E6:E24,E29:E34,E37,E39:E100)&amp;(" TV-zenders")</f>
        <v>88 TV-zenders</v>
      </c>
      <c r="F4" s="15" t="str">
        <f>COUNTA(F6:F24,F29:F30,F32:F34,F40,F43:F60,F62:F81,F83:F86,F88:F93,F98)&amp;(" TV-zenders")</f>
        <v>74 TV-zenders</v>
      </c>
      <c r="G4" s="15" t="str">
        <f>COUNTA(G6:G21,G23:G24,G29:G30,G32:G34,G40,G43:G54,G56:G60,G62:G81,G83:G86,G88:G93,G98)&amp;(" TV-zenders")</f>
        <v>72 TV-zenders</v>
      </c>
      <c r="H4" s="15" t="str">
        <f>COUNTA(H6:H24,H29:H30,H32:H34,H45,H48:H50,H53,H55,H57,H65:H73,H75:H78,H80:H81,H83:H84,H86,H88:H93,H98)&amp;(" TV-zenders")</f>
        <v>56 TV-zenders</v>
      </c>
      <c r="I4" s="15" t="str">
        <f>COUNTA(I6:I24,I30,I32:I33,I45,I48:I50,I53,I65:I73,I75:I78,I80:I81,I83:I84,I86,I88:I93,I98)&amp;(" TV-zenders")</f>
        <v>52 TV-zenders</v>
      </c>
      <c r="J4" s="15" t="str">
        <f>COUNTA(J6:J24,J29:J30,J32:J34,J45,J48:J50,J53,J57,J65:J73,J75:J78,J80:J81,J83:J84,J86,J88:J93,J98)&amp;(" TV-zenders")</f>
        <v>55 TV-zenders</v>
      </c>
      <c r="K4" s="15" t="str">
        <f>COUNTA(K6:K21,K23:K24,K29:K30,K32:K34,K45,K48:K50,K53,K57,K65:K73,K75:K78,K80:K81,K83:K84,K86,K88:K93,K98)&amp;(" TV-zenders")</f>
        <v>54 TV-zenders</v>
      </c>
    </row>
    <row r="5" spans="1:12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>D6</f>
        <v>NPO 1 HD</v>
      </c>
      <c r="J6" s="2" t="str">
        <f t="shared" ref="J6:J24" si="1">D6</f>
        <v>NPO 1 HD</v>
      </c>
      <c r="K6" s="2" t="str">
        <f t="shared" ref="K6:K21" si="2">D6</f>
        <v>NPO 1 HD</v>
      </c>
    </row>
    <row r="7" spans="1:12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ref="I7:I24" si="6">D7</f>
        <v>NPO 2 HD</v>
      </c>
      <c r="J7" s="2" t="str">
        <f t="shared" si="1"/>
        <v>NPO 2 HD</v>
      </c>
      <c r="K7" s="2" t="str">
        <f t="shared" si="2"/>
        <v>NPO 2 HD</v>
      </c>
    </row>
    <row r="8" spans="1:12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6"/>
        <v>NPO 3 HD</v>
      </c>
      <c r="J8" s="2" t="str">
        <f t="shared" si="1"/>
        <v>NPO 3 HD</v>
      </c>
      <c r="K8" s="2" t="str">
        <f t="shared" si="2"/>
        <v>NPO 3 HD</v>
      </c>
    </row>
    <row r="9" spans="1:12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6"/>
        <v>RTL 4 HD</v>
      </c>
      <c r="J9" s="2" t="str">
        <f t="shared" si="1"/>
        <v>RTL 4 HD</v>
      </c>
      <c r="K9" s="2" t="str">
        <f t="shared" si="2"/>
        <v>RTL 4 HD</v>
      </c>
    </row>
    <row r="10" spans="1:12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6"/>
        <v>RTL 5 HD</v>
      </c>
      <c r="J10" s="2" t="str">
        <f t="shared" si="1"/>
        <v>RTL 5 HD</v>
      </c>
      <c r="K10" s="2" t="str">
        <f t="shared" si="2"/>
        <v>RTL 5 HD</v>
      </c>
    </row>
    <row r="11" spans="1:12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6"/>
        <v>SBS 6 HD</v>
      </c>
      <c r="J11" s="2" t="str">
        <f t="shared" si="1"/>
        <v>SBS 6 HD</v>
      </c>
      <c r="K11" s="2" t="str">
        <f t="shared" si="2"/>
        <v>SBS 6 HD</v>
      </c>
    </row>
    <row r="12" spans="1:12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6"/>
        <v>RTL 7 HD</v>
      </c>
      <c r="J12" s="2" t="str">
        <f t="shared" si="1"/>
        <v>RTL 7 HD</v>
      </c>
      <c r="K12" s="2" t="str">
        <f t="shared" si="2"/>
        <v>RTL 7 HD</v>
      </c>
    </row>
    <row r="13" spans="1:12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6"/>
        <v>Veronica / DisneyXD HD</v>
      </c>
      <c r="J13" s="2" t="str">
        <f t="shared" si="1"/>
        <v>Veronica / DisneyXD HD</v>
      </c>
      <c r="K13" s="2" t="str">
        <f t="shared" si="2"/>
        <v>Veronica / DisneyXD HD</v>
      </c>
    </row>
    <row r="14" spans="1:12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6"/>
        <v>Net5 HD</v>
      </c>
      <c r="J14" s="2" t="str">
        <f t="shared" si="1"/>
        <v>Net5 HD</v>
      </c>
      <c r="K14" s="2" t="str">
        <f t="shared" si="2"/>
        <v>Net5 HD</v>
      </c>
    </row>
    <row r="15" spans="1:12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6"/>
        <v>RTL 8 HD</v>
      </c>
      <c r="J15" s="2" t="str">
        <f t="shared" si="1"/>
        <v>RTL 8 HD</v>
      </c>
      <c r="K15" s="2" t="str">
        <f t="shared" si="2"/>
        <v>RTL 8 HD</v>
      </c>
    </row>
    <row r="16" spans="1:12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6"/>
        <v>FOX</v>
      </c>
      <c r="J16" s="2" t="str">
        <f t="shared" si="1"/>
        <v>FOX</v>
      </c>
      <c r="K16" s="2" t="str">
        <f t="shared" si="2"/>
        <v>FOX</v>
      </c>
    </row>
    <row r="17" spans="1:12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6"/>
        <v>SBS9</v>
      </c>
      <c r="J17" s="2" t="str">
        <f t="shared" si="1"/>
        <v>SBS9</v>
      </c>
      <c r="K17" s="2" t="str">
        <f t="shared" si="2"/>
        <v>SBS9</v>
      </c>
    </row>
    <row r="18" spans="1:12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6"/>
        <v>RTL Z</v>
      </c>
      <c r="J18" s="2" t="str">
        <f t="shared" si="1"/>
        <v>RTL Z</v>
      </c>
      <c r="K18" s="2" t="str">
        <f t="shared" si="2"/>
        <v>RTL Z</v>
      </c>
    </row>
    <row r="19" spans="1:12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6"/>
        <v>één HD</v>
      </c>
      <c r="J19" s="2" t="str">
        <f t="shared" si="1"/>
        <v>één HD</v>
      </c>
      <c r="K19" s="2" t="str">
        <f t="shared" si="2"/>
        <v>één HD</v>
      </c>
    </row>
    <row r="20" spans="1:12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6"/>
        <v>Canvas HD</v>
      </c>
      <c r="J20" s="2" t="str">
        <f t="shared" si="1"/>
        <v>Canvas HD</v>
      </c>
      <c r="K20" s="2" t="str">
        <f t="shared" si="2"/>
        <v>Canvas HD</v>
      </c>
    </row>
    <row r="21" spans="1:12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6"/>
        <v>Comedy Central</v>
      </c>
      <c r="J21" s="2" t="str">
        <f t="shared" si="1"/>
        <v>Comedy Central</v>
      </c>
      <c r="K21" s="2" t="str">
        <f t="shared" si="2"/>
        <v>Comedy Central</v>
      </c>
    </row>
    <row r="22" spans="1:12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6"/>
        <v>Discovery Showcase HD</v>
      </c>
      <c r="J22" s="2" t="str">
        <f t="shared" si="1"/>
        <v>Discovery Showcase HD</v>
      </c>
      <c r="K22" s="3" t="s">
        <v>15</v>
      </c>
    </row>
    <row r="23" spans="1:12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6"/>
        <v>National Geographic HD</v>
      </c>
      <c r="J23" s="2" t="str">
        <f t="shared" si="1"/>
        <v>National Geographic HD</v>
      </c>
      <c r="K23" s="2" t="str">
        <f>D23</f>
        <v>National Geographic HD</v>
      </c>
    </row>
    <row r="24" spans="1:12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6"/>
        <v>Nickelodeon / Spike</v>
      </c>
      <c r="J24" s="2" t="str">
        <f t="shared" si="1"/>
        <v>Nickelodeon / Spike</v>
      </c>
      <c r="K24" s="2" t="str">
        <f>D24</f>
        <v>Nickelodeon / Spike</v>
      </c>
    </row>
    <row r="25" spans="1:12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</row>
    <row r="26" spans="1:12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</row>
    <row r="27" spans="1:12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</row>
    <row r="28" spans="1:12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</row>
    <row r="29" spans="1:12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3" t="s">
        <v>15</v>
      </c>
      <c r="J29" s="2" t="str">
        <f>D29</f>
        <v>Film Europe HD</v>
      </c>
      <c r="K29" s="2" t="str">
        <f>D29</f>
        <v>Film Europe HD</v>
      </c>
    </row>
    <row r="30" spans="1:12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7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s="2" t="str">
        <f>D30</f>
        <v>Insight TV HD</v>
      </c>
      <c r="L30" t="s">
        <v>192</v>
      </c>
    </row>
    <row r="31" spans="1:12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7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</row>
    <row r="32" spans="1:12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7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  <c r="K32" s="2" t="str">
        <f>D32</f>
        <v>Eurosport 1 HD (NL)</v>
      </c>
    </row>
    <row r="33" spans="1:12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7"/>
        <v>Eurosport 2 (NL)</v>
      </c>
      <c r="F33" s="2" t="str">
        <f t="shared" ref="F33:F34" si="8">D33</f>
        <v>Eurosport 2 (NL)</v>
      </c>
      <c r="G33" s="2" t="str">
        <f t="shared" ref="G33:G34" si="9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  <c r="K33" s="2" t="str">
        <f>D33</f>
        <v>Eurosport 2 (NL)</v>
      </c>
    </row>
    <row r="34" spans="1:12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7"/>
        <v>FOX Sports 1 HD Eredivisie</v>
      </c>
      <c r="F34" s="2" t="str">
        <f t="shared" si="8"/>
        <v>FOX Sports 1 HD Eredivisie</v>
      </c>
      <c r="G34" s="2" t="str">
        <f t="shared" si="9"/>
        <v>FOX Sports 1 HD Eredivisie</v>
      </c>
      <c r="H34" s="5" t="str">
        <f>D34</f>
        <v>FOX Sports 1 HD Eredivisie</v>
      </c>
      <c r="I34" s="3" t="s">
        <v>15</v>
      </c>
      <c r="J34" s="5" t="str">
        <f>D34</f>
        <v>FOX Sports 1 HD Eredivisie</v>
      </c>
      <c r="K34" s="5" t="str">
        <f>D34</f>
        <v>FOX Sports 1 HD Eredivisie</v>
      </c>
      <c r="L34" s="6"/>
    </row>
    <row r="35" spans="1:12" ht="15" customHeight="1" x14ac:dyDescent="0.25">
      <c r="A35" t="s">
        <v>117</v>
      </c>
      <c r="B35" s="1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5" t="s">
        <v>138</v>
      </c>
    </row>
    <row r="36" spans="1:12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5"/>
    </row>
    <row r="37" spans="1:12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  <c r="K37" s="3" t="s">
        <v>15</v>
      </c>
    </row>
    <row r="38" spans="1:12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</row>
    <row r="39" spans="1:12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</row>
    <row r="40" spans="1:12" ht="15" customHeight="1" x14ac:dyDescent="0.25">
      <c r="A40" t="s">
        <v>117</v>
      </c>
      <c r="B40" s="17" t="s">
        <v>120</v>
      </c>
      <c r="C40" s="2" t="s">
        <v>108</v>
      </c>
      <c r="D40" s="2" t="s">
        <v>23</v>
      </c>
      <c r="E40" s="2" t="str">
        <f t="shared" ref="E40:E100" si="10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  <c r="K40" s="3" t="s">
        <v>15</v>
      </c>
    </row>
    <row r="41" spans="1:12" ht="15" customHeight="1" x14ac:dyDescent="0.25">
      <c r="A41" t="s">
        <v>117</v>
      </c>
      <c r="B41" s="17" t="s">
        <v>128</v>
      </c>
      <c r="C41" s="2" t="s">
        <v>108</v>
      </c>
      <c r="D41" s="2" t="s">
        <v>24</v>
      </c>
      <c r="E41" s="2" t="str">
        <f t="shared" si="10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  <c r="K41" s="3" t="s">
        <v>15</v>
      </c>
    </row>
    <row r="42" spans="1:12" ht="15" customHeight="1" x14ac:dyDescent="0.25">
      <c r="A42" t="s">
        <v>121</v>
      </c>
      <c r="B42" s="17" t="s">
        <v>129</v>
      </c>
      <c r="C42" s="2" t="s">
        <v>193</v>
      </c>
      <c r="D42" s="2" t="s">
        <v>95</v>
      </c>
      <c r="E42" s="2" t="str">
        <f t="shared" si="10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3" t="s">
        <v>15</v>
      </c>
      <c r="L42" s="5" t="s">
        <v>138</v>
      </c>
    </row>
    <row r="43" spans="1:12" ht="15" customHeight="1" x14ac:dyDescent="0.25">
      <c r="A43" t="s">
        <v>117</v>
      </c>
      <c r="B43" s="17" t="s">
        <v>127</v>
      </c>
      <c r="C43" s="2" t="s">
        <v>109</v>
      </c>
      <c r="D43" s="2" t="s">
        <v>25</v>
      </c>
      <c r="E43" s="2" t="str">
        <f t="shared" si="10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  <c r="K43" s="3" t="s">
        <v>15</v>
      </c>
    </row>
    <row r="44" spans="1:12" ht="15" customHeight="1" x14ac:dyDescent="0.25">
      <c r="A44" t="s">
        <v>117</v>
      </c>
      <c r="B44" s="17" t="s">
        <v>125</v>
      </c>
      <c r="C44" s="2" t="s">
        <v>109</v>
      </c>
      <c r="D44" s="2" t="s">
        <v>26</v>
      </c>
      <c r="E44" s="2" t="str">
        <f t="shared" si="10"/>
        <v>Jim Jam</v>
      </c>
      <c r="F44" s="2" t="str">
        <f t="shared" ref="F44:F60" si="11">D44</f>
        <v>Jim Jam</v>
      </c>
      <c r="G44" s="2" t="str">
        <f t="shared" ref="G44:G54" si="12">D44</f>
        <v>Jim Jam</v>
      </c>
      <c r="H44" s="3" t="s">
        <v>15</v>
      </c>
      <c r="I44" s="3" t="s">
        <v>15</v>
      </c>
      <c r="J44" s="3" t="s">
        <v>15</v>
      </c>
      <c r="K44" s="3" t="s">
        <v>15</v>
      </c>
    </row>
    <row r="45" spans="1:12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10"/>
        <v>Nick Jr.</v>
      </c>
      <c r="F45" s="2" t="str">
        <f t="shared" si="11"/>
        <v>Nick Jr.</v>
      </c>
      <c r="G45" s="2" t="str">
        <f t="shared" si="12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  <c r="K45" s="2" t="str">
        <f>D45</f>
        <v>Nick Jr.</v>
      </c>
    </row>
    <row r="46" spans="1:12" ht="15" customHeight="1" x14ac:dyDescent="0.25">
      <c r="A46" t="s">
        <v>117</v>
      </c>
      <c r="B46" s="17" t="s">
        <v>119</v>
      </c>
      <c r="C46" s="2" t="s">
        <v>109</v>
      </c>
      <c r="D46" s="2" t="s">
        <v>27</v>
      </c>
      <c r="E46" s="2" t="str">
        <f t="shared" si="10"/>
        <v>Cartoon Network</v>
      </c>
      <c r="F46" s="2" t="str">
        <f t="shared" si="11"/>
        <v>Cartoon Network</v>
      </c>
      <c r="G46" s="2" t="str">
        <f t="shared" si="12"/>
        <v>Cartoon Network</v>
      </c>
      <c r="H46" s="3" t="s">
        <v>15</v>
      </c>
      <c r="I46" s="3" t="s">
        <v>15</v>
      </c>
      <c r="J46" s="3" t="s">
        <v>15</v>
      </c>
      <c r="K46" s="3" t="s">
        <v>15</v>
      </c>
    </row>
    <row r="47" spans="1:12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10"/>
        <v>Boomerang</v>
      </c>
      <c r="F47" s="2" t="str">
        <f t="shared" si="11"/>
        <v>Boomerang</v>
      </c>
      <c r="G47" s="2" t="str">
        <f t="shared" si="12"/>
        <v>Boomerang</v>
      </c>
      <c r="H47" s="3" t="s">
        <v>15</v>
      </c>
      <c r="I47" s="3" t="s">
        <v>15</v>
      </c>
      <c r="J47" s="3" t="s">
        <v>15</v>
      </c>
      <c r="K47" s="3" t="s">
        <v>15</v>
      </c>
    </row>
    <row r="48" spans="1:12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10"/>
        <v>Discovery</v>
      </c>
      <c r="F48" s="2" t="str">
        <f t="shared" si="11"/>
        <v>Discovery</v>
      </c>
      <c r="G48" s="2" t="str">
        <f t="shared" si="12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  <c r="K48" s="2" t="str">
        <f>D48</f>
        <v>Discovery</v>
      </c>
    </row>
    <row r="49" spans="1:12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10"/>
        <v>TLC</v>
      </c>
      <c r="F49" s="2" t="str">
        <f t="shared" si="11"/>
        <v>TLC</v>
      </c>
      <c r="G49" s="2" t="str">
        <f t="shared" si="12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  <c r="K49" s="2" t="str">
        <f>D49</f>
        <v>TLC</v>
      </c>
    </row>
    <row r="50" spans="1:12" ht="15" customHeight="1" x14ac:dyDescent="0.25">
      <c r="A50" t="s">
        <v>117</v>
      </c>
      <c r="B50" s="17" t="s">
        <v>131</v>
      </c>
      <c r="C50" s="2" t="s">
        <v>108</v>
      </c>
      <c r="D50" s="2" t="s">
        <v>31</v>
      </c>
      <c r="E50" s="2" t="str">
        <f t="shared" si="10"/>
        <v>NatGeo Wild HD</v>
      </c>
      <c r="F50" s="2" t="str">
        <f t="shared" si="11"/>
        <v>NatGeo Wild HD</v>
      </c>
      <c r="G50" s="2" t="str">
        <f t="shared" si="12"/>
        <v>NatGeo Wild HD</v>
      </c>
      <c r="H50" s="2" t="str">
        <f>D50</f>
        <v>NatGeo Wild HD</v>
      </c>
      <c r="I50" s="2" t="str">
        <f>D50</f>
        <v>NatGeo Wild HD</v>
      </c>
      <c r="J50" s="2" t="str">
        <f>D50</f>
        <v>NatGeo Wild HD</v>
      </c>
      <c r="K50" s="2" t="str">
        <f>D50</f>
        <v>NatGeo Wild HD</v>
      </c>
    </row>
    <row r="51" spans="1:12" ht="15" customHeight="1" x14ac:dyDescent="0.25">
      <c r="A51" t="s">
        <v>117</v>
      </c>
      <c r="B51" s="17" t="s">
        <v>125</v>
      </c>
      <c r="C51" s="2" t="s">
        <v>109</v>
      </c>
      <c r="D51" s="2" t="s">
        <v>32</v>
      </c>
      <c r="E51" s="2" t="str">
        <f t="shared" si="10"/>
        <v>Animal Planet</v>
      </c>
      <c r="F51" s="2" t="str">
        <f t="shared" si="11"/>
        <v>Animal Planet</v>
      </c>
      <c r="G51" s="2" t="str">
        <f t="shared" si="12"/>
        <v>Animal Planet</v>
      </c>
      <c r="H51" s="3" t="s">
        <v>15</v>
      </c>
      <c r="I51" s="3" t="s">
        <v>15</v>
      </c>
      <c r="J51" s="3" t="s">
        <v>15</v>
      </c>
      <c r="K51" s="3" t="s">
        <v>15</v>
      </c>
    </row>
    <row r="52" spans="1:12" ht="15" customHeight="1" x14ac:dyDescent="0.25">
      <c r="A52" t="s">
        <v>117</v>
      </c>
      <c r="B52" s="17" t="s">
        <v>125</v>
      </c>
      <c r="C52" s="2" t="s">
        <v>108</v>
      </c>
      <c r="D52" s="2" t="s">
        <v>33</v>
      </c>
      <c r="E52" s="2" t="str">
        <f t="shared" si="10"/>
        <v>History HD</v>
      </c>
      <c r="F52" s="2" t="str">
        <f t="shared" si="11"/>
        <v>History HD</v>
      </c>
      <c r="G52" s="9" t="str">
        <f t="shared" si="12"/>
        <v>History HD</v>
      </c>
      <c r="H52" s="3" t="s">
        <v>15</v>
      </c>
      <c r="I52" s="3" t="s">
        <v>15</v>
      </c>
      <c r="J52" s="3" t="s">
        <v>15</v>
      </c>
      <c r="K52" s="3" t="s">
        <v>15</v>
      </c>
      <c r="L52" s="5"/>
    </row>
    <row r="53" spans="1:12" ht="15" customHeight="1" x14ac:dyDescent="0.25">
      <c r="A53" t="s">
        <v>117</v>
      </c>
      <c r="B53" s="17" t="s">
        <v>120</v>
      </c>
      <c r="C53" s="2" t="s">
        <v>109</v>
      </c>
      <c r="D53" s="2" t="s">
        <v>87</v>
      </c>
      <c r="E53" s="2" t="str">
        <f t="shared" si="10"/>
        <v>ID Investigation Discovery</v>
      </c>
      <c r="F53" s="2" t="str">
        <f t="shared" si="11"/>
        <v>ID Investigation Discovery</v>
      </c>
      <c r="G53" s="10" t="str">
        <f t="shared" si="12"/>
        <v>ID Investigation Discovery</v>
      </c>
      <c r="H53" s="2" t="str">
        <f>D53</f>
        <v>ID Investigation Discovery</v>
      </c>
      <c r="I53" s="2" t="str">
        <f>D53</f>
        <v>ID Investigation Discovery</v>
      </c>
      <c r="J53" s="2" t="str">
        <f>D53</f>
        <v>ID Investigation Discovery</v>
      </c>
      <c r="K53" s="2" t="str">
        <f>D53</f>
        <v>ID Investigation Discovery</v>
      </c>
    </row>
    <row r="54" spans="1:12" ht="15" customHeight="1" x14ac:dyDescent="0.25">
      <c r="A54" t="s">
        <v>117</v>
      </c>
      <c r="B54" s="17" t="s">
        <v>122</v>
      </c>
      <c r="C54" s="2" t="s">
        <v>204</v>
      </c>
      <c r="D54" s="2" t="s">
        <v>81</v>
      </c>
      <c r="E54" s="2" t="str">
        <f t="shared" si="10"/>
        <v>RTL Crime</v>
      </c>
      <c r="F54" s="2" t="str">
        <f t="shared" si="11"/>
        <v>RTL Crime</v>
      </c>
      <c r="G54" s="2" t="str">
        <f t="shared" si="12"/>
        <v>RTL Crime</v>
      </c>
      <c r="H54" s="3" t="s">
        <v>15</v>
      </c>
      <c r="I54" s="3" t="s">
        <v>15</v>
      </c>
      <c r="J54" s="3" t="s">
        <v>15</v>
      </c>
      <c r="K54" s="3" t="s">
        <v>15</v>
      </c>
      <c r="L54" s="7" t="s">
        <v>115</v>
      </c>
    </row>
    <row r="55" spans="1:12" ht="15" customHeight="1" x14ac:dyDescent="0.25">
      <c r="A55" t="s">
        <v>117</v>
      </c>
      <c r="B55" s="17" t="s">
        <v>131</v>
      </c>
      <c r="C55" s="2" t="s">
        <v>108</v>
      </c>
      <c r="D55" s="2" t="s">
        <v>77</v>
      </c>
      <c r="E55" s="2" t="str">
        <f t="shared" si="10"/>
        <v>Stingray Brava HD</v>
      </c>
      <c r="F55" s="2" t="str">
        <f t="shared" si="11"/>
        <v>Stingray Brava HD</v>
      </c>
      <c r="G55" s="3" t="s">
        <v>15</v>
      </c>
      <c r="H55" s="2" t="str">
        <f>D55</f>
        <v>Stingray Brava HD</v>
      </c>
      <c r="I55" s="3" t="s">
        <v>15</v>
      </c>
      <c r="J55" s="3" t="s">
        <v>15</v>
      </c>
      <c r="K55" s="3" t="s">
        <v>15</v>
      </c>
    </row>
    <row r="56" spans="1:12" ht="15" customHeight="1" x14ac:dyDescent="0.25">
      <c r="A56" t="s">
        <v>121</v>
      </c>
      <c r="B56" s="17" t="s">
        <v>132</v>
      </c>
      <c r="C56" s="2" t="s">
        <v>108</v>
      </c>
      <c r="D56" s="2" t="s">
        <v>82</v>
      </c>
      <c r="E56" s="2" t="str">
        <f t="shared" si="10"/>
        <v>Mezzo HD</v>
      </c>
      <c r="F56" s="2" t="str">
        <f t="shared" si="11"/>
        <v>Mezzo HD</v>
      </c>
      <c r="G56" s="2" t="str">
        <f>D56</f>
        <v>Mezzo HD</v>
      </c>
      <c r="H56" s="3" t="s">
        <v>15</v>
      </c>
      <c r="I56" s="3" t="s">
        <v>15</v>
      </c>
      <c r="J56" s="3" t="s">
        <v>15</v>
      </c>
      <c r="K56" s="3" t="s">
        <v>15</v>
      </c>
      <c r="L56" s="5" t="s">
        <v>138</v>
      </c>
    </row>
    <row r="57" spans="1:12" ht="15" customHeight="1" x14ac:dyDescent="0.25">
      <c r="A57" t="s">
        <v>117</v>
      </c>
      <c r="B57" s="17" t="s">
        <v>120</v>
      </c>
      <c r="C57" s="2" t="s">
        <v>109</v>
      </c>
      <c r="D57" s="2" t="s">
        <v>34</v>
      </c>
      <c r="E57" s="2" t="str">
        <f t="shared" si="10"/>
        <v>192TV</v>
      </c>
      <c r="F57" s="2" t="str">
        <f t="shared" si="11"/>
        <v>192TV</v>
      </c>
      <c r="G57" s="2" t="str">
        <f t="shared" ref="G57:G60" si="13">D57</f>
        <v>192TV</v>
      </c>
      <c r="H57" s="2" t="str">
        <f>D57</f>
        <v>192TV</v>
      </c>
      <c r="I57" s="3" t="s">
        <v>15</v>
      </c>
      <c r="J57" s="2" t="str">
        <f>D57</f>
        <v>192TV</v>
      </c>
      <c r="K57" s="2" t="str">
        <f>D57</f>
        <v>192TV</v>
      </c>
    </row>
    <row r="58" spans="1:12" ht="15" customHeight="1" x14ac:dyDescent="0.25">
      <c r="A58" t="s">
        <v>117</v>
      </c>
      <c r="B58" s="17" t="s">
        <v>120</v>
      </c>
      <c r="C58" s="2" t="s">
        <v>109</v>
      </c>
      <c r="D58" s="2" t="s">
        <v>35</v>
      </c>
      <c r="E58" s="2" t="str">
        <f t="shared" si="10"/>
        <v>ONS</v>
      </c>
      <c r="F58" s="2" t="str">
        <f t="shared" si="11"/>
        <v>ONS</v>
      </c>
      <c r="G58" s="2" t="str">
        <f t="shared" si="13"/>
        <v>ONS</v>
      </c>
      <c r="H58" s="3" t="s">
        <v>15</v>
      </c>
      <c r="I58" s="3" t="s">
        <v>15</v>
      </c>
      <c r="J58" s="3" t="s">
        <v>15</v>
      </c>
      <c r="K58" s="3" t="s">
        <v>15</v>
      </c>
    </row>
    <row r="59" spans="1:12" ht="15" customHeight="1" x14ac:dyDescent="0.25">
      <c r="A59" t="s">
        <v>117</v>
      </c>
      <c r="B59" s="17" t="s">
        <v>120</v>
      </c>
      <c r="C59" s="2" t="s">
        <v>109</v>
      </c>
      <c r="D59" s="2" t="s">
        <v>36</v>
      </c>
      <c r="E59" s="2" t="str">
        <f t="shared" si="10"/>
        <v>NPO Politiek</v>
      </c>
      <c r="F59" s="2" t="str">
        <f t="shared" si="11"/>
        <v>NPO Politiek</v>
      </c>
      <c r="G59" s="2" t="str">
        <f t="shared" si="13"/>
        <v>NPO Politiek</v>
      </c>
      <c r="H59" s="3" t="s">
        <v>15</v>
      </c>
      <c r="I59" s="3" t="s">
        <v>15</v>
      </c>
      <c r="J59" s="3" t="s">
        <v>15</v>
      </c>
      <c r="K59" s="3" t="s">
        <v>15</v>
      </c>
    </row>
    <row r="60" spans="1:12" ht="15" customHeight="1" x14ac:dyDescent="0.25">
      <c r="A60" t="s">
        <v>117</v>
      </c>
      <c r="B60" s="17" t="s">
        <v>120</v>
      </c>
      <c r="C60" s="2" t="s">
        <v>109</v>
      </c>
      <c r="D60" s="2" t="s">
        <v>37</v>
      </c>
      <c r="E60" s="2" t="str">
        <f t="shared" si="10"/>
        <v>NPO ZappXtra/NPO Best</v>
      </c>
      <c r="F60" s="2" t="str">
        <f t="shared" si="11"/>
        <v>NPO ZappXtra/NPO Best</v>
      </c>
      <c r="G60" s="2" t="str">
        <f t="shared" si="13"/>
        <v>NPO ZappXtra/NPO Best</v>
      </c>
      <c r="H60" s="3" t="s">
        <v>15</v>
      </c>
      <c r="I60" s="3" t="s">
        <v>15</v>
      </c>
      <c r="J60" s="3" t="s">
        <v>15</v>
      </c>
      <c r="K60" s="3" t="s">
        <v>15</v>
      </c>
    </row>
    <row r="61" spans="1:12" ht="15" customHeight="1" x14ac:dyDescent="0.25">
      <c r="A61" t="s">
        <v>117</v>
      </c>
      <c r="B61" s="17" t="s">
        <v>127</v>
      </c>
      <c r="C61" s="2" t="s">
        <v>109</v>
      </c>
      <c r="D61" s="2" t="s">
        <v>38</v>
      </c>
      <c r="E61" s="2" t="str">
        <f t="shared" si="10"/>
        <v>E! Entertainment</v>
      </c>
      <c r="F61" s="3" t="s">
        <v>15</v>
      </c>
      <c r="G61" s="3" t="s">
        <v>15</v>
      </c>
      <c r="H61" s="3" t="s">
        <v>15</v>
      </c>
      <c r="I61" s="3" t="s">
        <v>15</v>
      </c>
      <c r="J61" s="3" t="s">
        <v>15</v>
      </c>
      <c r="K61" s="3" t="s">
        <v>15</v>
      </c>
    </row>
    <row r="62" spans="1:12" ht="15" customHeight="1" x14ac:dyDescent="0.25">
      <c r="A62" t="s">
        <v>117</v>
      </c>
      <c r="B62" s="17" t="s">
        <v>120</v>
      </c>
      <c r="C62" s="2" t="s">
        <v>108</v>
      </c>
      <c r="D62" s="2" t="s">
        <v>39</v>
      </c>
      <c r="E62" s="2" t="str">
        <f t="shared" si="10"/>
        <v>the QYOU HD</v>
      </c>
      <c r="F62" s="2" t="str">
        <f>D62</f>
        <v>the QYOU HD</v>
      </c>
      <c r="G62" s="2" t="str">
        <f>D62</f>
        <v>the QYOU HD</v>
      </c>
      <c r="H62" s="3" t="s">
        <v>15</v>
      </c>
      <c r="I62" s="3" t="s">
        <v>15</v>
      </c>
      <c r="J62" s="3" t="s">
        <v>15</v>
      </c>
      <c r="K62" s="3" t="s">
        <v>15</v>
      </c>
    </row>
    <row r="63" spans="1:12" ht="15" customHeight="1" x14ac:dyDescent="0.25">
      <c r="B63" s="7" t="s">
        <v>41</v>
      </c>
      <c r="C63" s="2" t="s">
        <v>109</v>
      </c>
      <c r="D63" s="2" t="s">
        <v>80</v>
      </c>
      <c r="E63" s="2" t="str">
        <f t="shared" si="10"/>
        <v>RTL Telekids</v>
      </c>
      <c r="F63" s="2" t="str">
        <f t="shared" ref="F63:F81" si="14">D63</f>
        <v>RTL Telekids</v>
      </c>
      <c r="G63" s="2" t="str">
        <f t="shared" ref="G63:G81" si="15">D63</f>
        <v>RTL Telekids</v>
      </c>
      <c r="H63" s="3" t="s">
        <v>15</v>
      </c>
      <c r="I63" s="3" t="s">
        <v>15</v>
      </c>
      <c r="J63" s="3" t="s">
        <v>15</v>
      </c>
      <c r="K63" s="3" t="s">
        <v>15</v>
      </c>
      <c r="L63" s="5" t="s">
        <v>135</v>
      </c>
    </row>
    <row r="64" spans="1:12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10"/>
        <v>RTL Lounge</v>
      </c>
      <c r="F64" s="2" t="str">
        <f t="shared" si="14"/>
        <v>RTL Lounge</v>
      </c>
      <c r="G64" s="2" t="str">
        <f t="shared" si="15"/>
        <v>RTL Lounge</v>
      </c>
      <c r="H64" s="3" t="s">
        <v>15</v>
      </c>
      <c r="I64" s="3" t="s">
        <v>15</v>
      </c>
      <c r="J64" s="3" t="s">
        <v>15</v>
      </c>
      <c r="K64" s="3" t="s">
        <v>15</v>
      </c>
    </row>
    <row r="65" spans="1:12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10"/>
        <v>24Kitchen</v>
      </c>
      <c r="F65" s="2" t="str">
        <f t="shared" si="14"/>
        <v>24Kitchen</v>
      </c>
      <c r="G65" s="2" t="str">
        <f t="shared" si="15"/>
        <v>24Kitchen</v>
      </c>
      <c r="H65" s="2" t="str">
        <f>D65</f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</row>
    <row r="66" spans="1:12" ht="15" customHeight="1" x14ac:dyDescent="0.25">
      <c r="A66" t="s">
        <v>117</v>
      </c>
      <c r="B66" s="17" t="s">
        <v>120</v>
      </c>
      <c r="C66" s="2" t="s">
        <v>109</v>
      </c>
      <c r="D66" s="2" t="s">
        <v>45</v>
      </c>
      <c r="E66" s="2" t="str">
        <f t="shared" si="10"/>
        <v>Disney Channel</v>
      </c>
      <c r="F66" s="2" t="str">
        <f t="shared" si="14"/>
        <v>Disney Channel</v>
      </c>
      <c r="G66" s="2" t="str">
        <f t="shared" si="15"/>
        <v>Disney Channel</v>
      </c>
      <c r="H66" s="2" t="str">
        <f t="shared" ref="H66:H73" si="16">D66</f>
        <v>Disney Channel</v>
      </c>
      <c r="I66" s="2" t="str">
        <f>D66</f>
        <v>Disney Channel</v>
      </c>
      <c r="J66" s="2" t="str">
        <f t="shared" ref="J66:J73" si="17">D66</f>
        <v>Disney Channel</v>
      </c>
      <c r="K66" s="2" t="str">
        <f t="shared" ref="K66:K73" si="18">D66</f>
        <v>Disney Channel</v>
      </c>
    </row>
    <row r="67" spans="1:12" ht="15" customHeight="1" x14ac:dyDescent="0.25">
      <c r="A67" t="s">
        <v>117</v>
      </c>
      <c r="B67" s="17" t="s">
        <v>123</v>
      </c>
      <c r="C67" s="2" t="s">
        <v>109</v>
      </c>
      <c r="D67" s="2" t="s">
        <v>79</v>
      </c>
      <c r="E67" s="2" t="str">
        <f t="shared" si="10"/>
        <v>Ketnet / één+ / Canvas+</v>
      </c>
      <c r="F67" s="2" t="str">
        <f t="shared" si="14"/>
        <v>Ketnet / één+ / Canvas+</v>
      </c>
      <c r="G67" s="2" t="str">
        <f t="shared" si="15"/>
        <v>Ketnet / één+ / Canvas+</v>
      </c>
      <c r="H67" s="2" t="str">
        <f t="shared" si="16"/>
        <v>Ketnet / één+ / Canvas+</v>
      </c>
      <c r="I67" s="2" t="str">
        <f t="shared" ref="I67:I73" si="19">D67</f>
        <v>Ketnet / één+ / Canvas+</v>
      </c>
      <c r="J67" s="2" t="str">
        <f t="shared" si="17"/>
        <v>Ketnet / één+ / Canvas+</v>
      </c>
      <c r="K67" s="2" t="str">
        <f t="shared" si="18"/>
        <v>Ketnet / één+ / Canvas+</v>
      </c>
    </row>
    <row r="68" spans="1:12" ht="15" customHeight="1" x14ac:dyDescent="0.25">
      <c r="A68" t="s">
        <v>121</v>
      </c>
      <c r="B68" s="17" t="s">
        <v>124</v>
      </c>
      <c r="C68" s="2" t="s">
        <v>109</v>
      </c>
      <c r="D68" s="2" t="s">
        <v>46</v>
      </c>
      <c r="E68" s="2" t="str">
        <f t="shared" si="10"/>
        <v>MTV NL</v>
      </c>
      <c r="F68" s="2" t="str">
        <f t="shared" si="14"/>
        <v>MTV NL</v>
      </c>
      <c r="G68" s="2" t="str">
        <f t="shared" si="15"/>
        <v>MTV NL</v>
      </c>
      <c r="H68" s="2" t="str">
        <f t="shared" si="16"/>
        <v>MTV NL</v>
      </c>
      <c r="I68" s="2" t="str">
        <f t="shared" si="19"/>
        <v>MTV NL</v>
      </c>
      <c r="J68" s="2" t="str">
        <f t="shared" si="17"/>
        <v>MTV NL</v>
      </c>
      <c r="K68" s="2" t="str">
        <f t="shared" si="18"/>
        <v>MTV NL</v>
      </c>
    </row>
    <row r="69" spans="1:12" ht="15" customHeight="1" x14ac:dyDescent="0.25">
      <c r="A69" t="s">
        <v>117</v>
      </c>
      <c r="B69" s="17" t="s">
        <v>131</v>
      </c>
      <c r="C69" s="2" t="s">
        <v>109</v>
      </c>
      <c r="D69" s="2" t="s">
        <v>47</v>
      </c>
      <c r="E69" s="2" t="str">
        <f t="shared" si="10"/>
        <v>TV Oranje</v>
      </c>
      <c r="F69" s="2" t="str">
        <f t="shared" si="14"/>
        <v>TV Oranje</v>
      </c>
      <c r="G69" s="2" t="str">
        <f t="shared" si="15"/>
        <v>TV Oranje</v>
      </c>
      <c r="H69" s="2" t="str">
        <f t="shared" si="16"/>
        <v>TV Oranje</v>
      </c>
      <c r="I69" s="2" t="str">
        <f t="shared" si="19"/>
        <v>TV Oranje</v>
      </c>
      <c r="J69" s="2" t="str">
        <f t="shared" si="17"/>
        <v>TV Oranje</v>
      </c>
      <c r="K69" s="2" t="str">
        <f t="shared" si="18"/>
        <v>TV Oranje</v>
      </c>
    </row>
    <row r="70" spans="1:12" ht="15" customHeight="1" x14ac:dyDescent="0.25">
      <c r="A70" t="s">
        <v>117</v>
      </c>
      <c r="B70" s="17" t="s">
        <v>122</v>
      </c>
      <c r="C70" s="2" t="s">
        <v>109</v>
      </c>
      <c r="D70" s="2" t="s">
        <v>48</v>
      </c>
      <c r="E70" s="2" t="str">
        <f t="shared" si="10"/>
        <v>L1MBURG</v>
      </c>
      <c r="F70" s="2" t="str">
        <f t="shared" si="14"/>
        <v>L1MBURG</v>
      </c>
      <c r="G70" s="2" t="str">
        <f t="shared" si="15"/>
        <v>L1MBURG</v>
      </c>
      <c r="H70" s="2" t="str">
        <f t="shared" si="16"/>
        <v>L1MBURG</v>
      </c>
      <c r="I70" s="2" t="str">
        <f t="shared" si="19"/>
        <v>L1MBURG</v>
      </c>
      <c r="J70" s="2" t="str">
        <f t="shared" si="17"/>
        <v>L1MBURG</v>
      </c>
      <c r="K70" s="2" t="str">
        <f t="shared" si="18"/>
        <v>L1MBURG</v>
      </c>
    </row>
    <row r="71" spans="1:12" ht="15" customHeight="1" x14ac:dyDescent="0.25">
      <c r="A71" t="s">
        <v>117</v>
      </c>
      <c r="B71" s="17" t="s">
        <v>130</v>
      </c>
      <c r="C71" s="2" t="s">
        <v>109</v>
      </c>
      <c r="D71" s="2" t="s">
        <v>49</v>
      </c>
      <c r="E71" s="2" t="str">
        <f t="shared" si="10"/>
        <v>Omroep Brabant</v>
      </c>
      <c r="F71" s="2" t="str">
        <f t="shared" si="14"/>
        <v>Omroep Brabant</v>
      </c>
      <c r="G71" s="2" t="str">
        <f t="shared" si="15"/>
        <v>Omroep Brabant</v>
      </c>
      <c r="H71" s="2" t="str">
        <f t="shared" si="16"/>
        <v>Omroep Brabant</v>
      </c>
      <c r="I71" s="2" t="str">
        <f t="shared" si="19"/>
        <v>Omroep Brabant</v>
      </c>
      <c r="J71" s="2" t="str">
        <f t="shared" si="17"/>
        <v>Omroep Brabant</v>
      </c>
      <c r="K71" s="2" t="str">
        <f t="shared" si="18"/>
        <v>Omroep Brabant</v>
      </c>
    </row>
    <row r="72" spans="1:12" ht="15" customHeight="1" x14ac:dyDescent="0.25">
      <c r="A72" t="s">
        <v>117</v>
      </c>
      <c r="B72" s="17" t="s">
        <v>130</v>
      </c>
      <c r="C72" s="2" t="s">
        <v>109</v>
      </c>
      <c r="D72" s="2" t="s">
        <v>50</v>
      </c>
      <c r="E72" s="2" t="str">
        <f t="shared" si="10"/>
        <v>Omroep Zeeland</v>
      </c>
      <c r="F72" s="2" t="str">
        <f t="shared" si="14"/>
        <v>Omroep Zeeland</v>
      </c>
      <c r="G72" s="2" t="str">
        <f t="shared" si="15"/>
        <v>Omroep Zeeland</v>
      </c>
      <c r="H72" s="2" t="str">
        <f t="shared" si="16"/>
        <v>Omroep Zeeland</v>
      </c>
      <c r="I72" s="2" t="str">
        <f t="shared" si="19"/>
        <v>Omroep Zeeland</v>
      </c>
      <c r="J72" s="2" t="str">
        <f t="shared" si="17"/>
        <v>Omroep Zeeland</v>
      </c>
      <c r="K72" s="2" t="str">
        <f t="shared" si="18"/>
        <v>Omroep Zeeland</v>
      </c>
    </row>
    <row r="73" spans="1:12" ht="15" customHeight="1" x14ac:dyDescent="0.25">
      <c r="B73" s="7" t="s">
        <v>41</v>
      </c>
      <c r="C73" s="2" t="s">
        <v>109</v>
      </c>
      <c r="D73" s="2" t="s">
        <v>51</v>
      </c>
      <c r="E73" s="2" t="str">
        <f t="shared" si="10"/>
        <v>TV West</v>
      </c>
      <c r="F73" s="2" t="str">
        <f t="shared" si="14"/>
        <v>TV West</v>
      </c>
      <c r="G73" s="2" t="str">
        <f t="shared" si="15"/>
        <v>TV West</v>
      </c>
      <c r="H73" s="2" t="str">
        <f t="shared" si="16"/>
        <v>TV West</v>
      </c>
      <c r="I73" s="2" t="str">
        <f t="shared" si="19"/>
        <v>TV West</v>
      </c>
      <c r="J73" s="2" t="str">
        <f t="shared" si="17"/>
        <v>TV West</v>
      </c>
      <c r="K73" s="2" t="str">
        <f t="shared" si="18"/>
        <v>TV West</v>
      </c>
      <c r="L73" s="5" t="s">
        <v>135</v>
      </c>
    </row>
    <row r="74" spans="1:12" ht="15" customHeight="1" x14ac:dyDescent="0.25">
      <c r="A74" t="s">
        <v>117</v>
      </c>
      <c r="B74" s="17" t="s">
        <v>119</v>
      </c>
      <c r="C74" s="2" t="s">
        <v>109</v>
      </c>
      <c r="D74" s="2" t="s">
        <v>52</v>
      </c>
      <c r="E74" s="2" t="str">
        <f t="shared" si="10"/>
        <v>AT5</v>
      </c>
      <c r="F74" s="2" t="str">
        <f t="shared" si="14"/>
        <v>AT5</v>
      </c>
      <c r="G74" s="2" t="str">
        <f t="shared" si="15"/>
        <v>AT5</v>
      </c>
      <c r="H74" s="3" t="s">
        <v>15</v>
      </c>
      <c r="I74" s="3" t="s">
        <v>15</v>
      </c>
      <c r="J74" s="3" t="s">
        <v>15</v>
      </c>
      <c r="K74" s="3" t="s">
        <v>15</v>
      </c>
    </row>
    <row r="75" spans="1:12" ht="15" customHeight="1" x14ac:dyDescent="0.25">
      <c r="A75" t="s">
        <v>117</v>
      </c>
      <c r="B75" s="17" t="s">
        <v>130</v>
      </c>
      <c r="C75" s="2" t="s">
        <v>109</v>
      </c>
      <c r="D75" s="2" t="s">
        <v>53</v>
      </c>
      <c r="E75" s="2" t="str">
        <f t="shared" si="10"/>
        <v>TV Gelderland</v>
      </c>
      <c r="F75" s="2" t="str">
        <f t="shared" si="14"/>
        <v>TV Gelderland</v>
      </c>
      <c r="G75" s="2" t="str">
        <f t="shared" si="15"/>
        <v>TV Gelderland</v>
      </c>
      <c r="H75" s="2" t="str">
        <f>D75</f>
        <v>TV Gelderland</v>
      </c>
      <c r="I75" s="2" t="str">
        <f>D75</f>
        <v>TV Gelderland</v>
      </c>
      <c r="J75" s="2" t="str">
        <f>D75</f>
        <v>TV Gelderland</v>
      </c>
      <c r="K75" s="2" t="str">
        <f>D75</f>
        <v>TV Gelderland</v>
      </c>
    </row>
    <row r="76" spans="1:12" ht="15" customHeight="1" x14ac:dyDescent="0.25">
      <c r="A76" t="s">
        <v>117</v>
      </c>
      <c r="B76" s="17" t="s">
        <v>130</v>
      </c>
      <c r="C76" s="2" t="s">
        <v>109</v>
      </c>
      <c r="D76" s="2" t="s">
        <v>54</v>
      </c>
      <c r="E76" s="2" t="str">
        <f t="shared" si="10"/>
        <v>TV Oost</v>
      </c>
      <c r="F76" s="2" t="str">
        <f t="shared" si="14"/>
        <v>TV Oost</v>
      </c>
      <c r="G76" s="2" t="str">
        <f t="shared" si="15"/>
        <v>TV Oost</v>
      </c>
      <c r="H76" s="2" t="str">
        <f>D76</f>
        <v>TV Oost</v>
      </c>
      <c r="I76" s="2" t="str">
        <f t="shared" ref="I76:I78" si="20">D76</f>
        <v>TV Oost</v>
      </c>
      <c r="J76" s="2" t="str">
        <f>D76</f>
        <v>TV Oost</v>
      </c>
      <c r="K76" s="2" t="str">
        <f>D76</f>
        <v>TV Oost</v>
      </c>
    </row>
    <row r="77" spans="1:12" ht="15" customHeight="1" x14ac:dyDescent="0.25">
      <c r="A77" t="s">
        <v>117</v>
      </c>
      <c r="B77" s="17" t="s">
        <v>130</v>
      </c>
      <c r="C77" s="2" t="s">
        <v>109</v>
      </c>
      <c r="D77" s="2" t="s">
        <v>55</v>
      </c>
      <c r="E77" s="2" t="str">
        <f t="shared" si="10"/>
        <v>TV Noord</v>
      </c>
      <c r="F77" s="2" t="str">
        <f t="shared" si="14"/>
        <v>TV Noord</v>
      </c>
      <c r="G77" s="2" t="str">
        <f t="shared" si="15"/>
        <v>TV Noord</v>
      </c>
      <c r="H77" s="2" t="str">
        <f>D77</f>
        <v>TV Noord</v>
      </c>
      <c r="I77" s="2" t="str">
        <f t="shared" si="20"/>
        <v>TV Noord</v>
      </c>
      <c r="J77" s="2" t="str">
        <f>D77</f>
        <v>TV Noord</v>
      </c>
      <c r="K77" s="2" t="str">
        <f>D77</f>
        <v>TV Noord</v>
      </c>
    </row>
    <row r="78" spans="1:12" ht="15" customHeight="1" x14ac:dyDescent="0.25">
      <c r="A78" t="s">
        <v>117</v>
      </c>
      <c r="B78" s="17" t="s">
        <v>130</v>
      </c>
      <c r="C78" s="2" t="s">
        <v>109</v>
      </c>
      <c r="D78" s="2" t="s">
        <v>56</v>
      </c>
      <c r="E78" s="2" t="str">
        <f t="shared" si="10"/>
        <v>Omrop Fryslan</v>
      </c>
      <c r="F78" s="2" t="str">
        <f t="shared" si="14"/>
        <v>Omrop Fryslan</v>
      </c>
      <c r="G78" s="2" t="str">
        <f t="shared" si="15"/>
        <v>Omrop Fryslan</v>
      </c>
      <c r="H78" s="2" t="str">
        <f>D78</f>
        <v>Omrop Fryslan</v>
      </c>
      <c r="I78" s="2" t="str">
        <f t="shared" si="20"/>
        <v>Omrop Fryslan</v>
      </c>
      <c r="J78" s="2" t="str">
        <f>D78</f>
        <v>Omrop Fryslan</v>
      </c>
      <c r="K78" s="2" t="str">
        <f>D78</f>
        <v>Omrop Fryslan</v>
      </c>
    </row>
    <row r="79" spans="1:12" ht="15" customHeight="1" x14ac:dyDescent="0.25">
      <c r="A79" t="s">
        <v>117</v>
      </c>
      <c r="B79" s="17" t="s">
        <v>130</v>
      </c>
      <c r="C79" s="2" t="s">
        <v>108</v>
      </c>
      <c r="D79" s="2" t="s">
        <v>57</v>
      </c>
      <c r="E79" s="2" t="str">
        <f t="shared" si="10"/>
        <v>Outdoor Channel HD</v>
      </c>
      <c r="F79" s="2" t="str">
        <f t="shared" si="14"/>
        <v>Outdoor Channel HD</v>
      </c>
      <c r="G79" s="2" t="str">
        <f t="shared" si="15"/>
        <v>Outdoor Channel HD</v>
      </c>
      <c r="H79" s="3" t="s">
        <v>15</v>
      </c>
      <c r="I79" s="3" t="s">
        <v>15</v>
      </c>
      <c r="J79" s="3" t="s">
        <v>15</v>
      </c>
      <c r="K79" s="3" t="s">
        <v>15</v>
      </c>
    </row>
    <row r="80" spans="1:12" ht="15" customHeight="1" x14ac:dyDescent="0.25">
      <c r="A80" t="s">
        <v>117</v>
      </c>
      <c r="B80" s="17" t="s">
        <v>131</v>
      </c>
      <c r="C80" s="2" t="s">
        <v>109</v>
      </c>
      <c r="D80" t="s">
        <v>88</v>
      </c>
      <c r="E80" s="2" t="str">
        <f t="shared" si="10"/>
        <v>Fishing and Hunting</v>
      </c>
      <c r="F80" s="2" t="str">
        <f t="shared" si="14"/>
        <v>Fishing and Hunting</v>
      </c>
      <c r="G80" s="2" t="str">
        <f t="shared" si="15"/>
        <v>Fishing and Hunting</v>
      </c>
      <c r="H80" t="str">
        <f>D80</f>
        <v>Fishing and Hunting</v>
      </c>
      <c r="I80" s="2" t="str">
        <f>D80</f>
        <v>Fishing and Hunting</v>
      </c>
      <c r="J80" t="str">
        <f>D80</f>
        <v>Fishing and Hunting</v>
      </c>
      <c r="K80" t="str">
        <f>D80</f>
        <v>Fishing and Hunting</v>
      </c>
      <c r="L80" t="s">
        <v>144</v>
      </c>
    </row>
    <row r="81" spans="1:12" ht="15" customHeight="1" x14ac:dyDescent="0.25">
      <c r="A81" t="s">
        <v>117</v>
      </c>
      <c r="B81" s="17" t="s">
        <v>127</v>
      </c>
      <c r="C81" s="2" t="s">
        <v>109</v>
      </c>
      <c r="D81" s="2" t="s">
        <v>104</v>
      </c>
      <c r="E81" s="2" t="str">
        <f t="shared" si="10"/>
        <v>Retro Music TV</v>
      </c>
      <c r="F81" s="2" t="str">
        <f t="shared" si="14"/>
        <v>Retro Music TV</v>
      </c>
      <c r="G81" s="2" t="str">
        <f t="shared" si="15"/>
        <v>Retro Music TV</v>
      </c>
      <c r="H81" t="str">
        <f>D81</f>
        <v>Retro Music TV</v>
      </c>
      <c r="I81" s="2" t="str">
        <f>D81</f>
        <v>Retro Music TV</v>
      </c>
      <c r="J81" t="str">
        <f>D81</f>
        <v>Retro Music TV</v>
      </c>
      <c r="K81" t="str">
        <f>D81</f>
        <v>Retro Music TV</v>
      </c>
    </row>
    <row r="82" spans="1:12" ht="15" customHeight="1" x14ac:dyDescent="0.25">
      <c r="A82" t="s">
        <v>117</v>
      </c>
      <c r="B82" s="17" t="s">
        <v>128</v>
      </c>
      <c r="C82" s="2" t="s">
        <v>202</v>
      </c>
      <c r="D82" s="2" t="s">
        <v>197</v>
      </c>
      <c r="E82" s="2" t="str">
        <f t="shared" si="10"/>
        <v>Stingray iConcerts HD</v>
      </c>
      <c r="F82" s="3" t="s">
        <v>15</v>
      </c>
      <c r="G82" s="3" t="s">
        <v>15</v>
      </c>
      <c r="H82" s="3" t="s">
        <v>15</v>
      </c>
      <c r="I82" s="3" t="s">
        <v>15</v>
      </c>
      <c r="J82" s="3" t="s">
        <v>15</v>
      </c>
      <c r="K82" s="3" t="s">
        <v>15</v>
      </c>
    </row>
    <row r="83" spans="1:12" ht="15" customHeight="1" x14ac:dyDescent="0.25">
      <c r="A83" t="s">
        <v>121</v>
      </c>
      <c r="B83" s="17" t="s">
        <v>120</v>
      </c>
      <c r="C83" s="2" t="s">
        <v>109</v>
      </c>
      <c r="D83" s="2" t="s">
        <v>59</v>
      </c>
      <c r="E83" s="2" t="str">
        <f t="shared" si="10"/>
        <v>VH 1 classic</v>
      </c>
      <c r="F83" s="2" t="str">
        <f>D83</f>
        <v>VH 1 classic</v>
      </c>
      <c r="G83" s="2" t="str">
        <f>D83</f>
        <v>VH 1 classic</v>
      </c>
      <c r="H83" s="2" t="str">
        <f>D83</f>
        <v>VH 1 classic</v>
      </c>
      <c r="I83" s="2" t="str">
        <f>D83</f>
        <v>VH 1 classic</v>
      </c>
      <c r="J83" s="2" t="str">
        <f>D83</f>
        <v>VH 1 classic</v>
      </c>
      <c r="K83" s="2" t="str">
        <f>D83</f>
        <v>VH 1 classic</v>
      </c>
    </row>
    <row r="84" spans="1:12" ht="15" customHeight="1" x14ac:dyDescent="0.25">
      <c r="A84" t="s">
        <v>121</v>
      </c>
      <c r="B84" s="17" t="s">
        <v>120</v>
      </c>
      <c r="C84" s="2" t="s">
        <v>109</v>
      </c>
      <c r="D84" s="2" t="s">
        <v>60</v>
      </c>
      <c r="E84" s="2" t="str">
        <f t="shared" si="10"/>
        <v>VH 1</v>
      </c>
      <c r="F84" s="2" t="str">
        <f t="shared" ref="F84:F86" si="21">D84</f>
        <v>VH 1</v>
      </c>
      <c r="G84" s="2" t="str">
        <f t="shared" ref="G84:G86" si="22">D84</f>
        <v>VH 1</v>
      </c>
      <c r="H84" s="2" t="str">
        <f>D84</f>
        <v>VH 1</v>
      </c>
      <c r="I84" s="2" t="str">
        <f t="shared" ref="I84:I86" si="23">D84</f>
        <v>VH 1</v>
      </c>
      <c r="J84" s="2" t="str">
        <f>D84</f>
        <v>VH 1</v>
      </c>
      <c r="K84" s="2" t="str">
        <f>D84</f>
        <v>VH 1</v>
      </c>
    </row>
    <row r="85" spans="1:12" ht="15" customHeight="1" x14ac:dyDescent="0.25">
      <c r="A85" t="s">
        <v>117</v>
      </c>
      <c r="B85" s="17" t="s">
        <v>131</v>
      </c>
      <c r="C85" s="2" t="s">
        <v>204</v>
      </c>
      <c r="D85" s="2" t="s">
        <v>201</v>
      </c>
      <c r="E85" s="2" t="str">
        <f t="shared" si="10"/>
        <v>C Music TV</v>
      </c>
      <c r="F85" s="2" t="str">
        <f t="shared" si="21"/>
        <v>C Music TV</v>
      </c>
      <c r="G85" s="2" t="str">
        <f t="shared" si="22"/>
        <v>C Music TV</v>
      </c>
      <c r="H85" s="3" t="s">
        <v>15</v>
      </c>
      <c r="I85" s="3" t="s">
        <v>15</v>
      </c>
      <c r="J85" s="3" t="s">
        <v>15</v>
      </c>
      <c r="K85" s="3" t="s">
        <v>15</v>
      </c>
    </row>
    <row r="86" spans="1:12" ht="15" customHeight="1" x14ac:dyDescent="0.25">
      <c r="A86" t="s">
        <v>121</v>
      </c>
      <c r="B86" s="17" t="s">
        <v>124</v>
      </c>
      <c r="C86" s="2" t="s">
        <v>205</v>
      </c>
      <c r="D86" s="2" t="s">
        <v>114</v>
      </c>
      <c r="E86" s="2" t="str">
        <f t="shared" si="10"/>
        <v>MTV Music 24</v>
      </c>
      <c r="F86" s="2" t="str">
        <f t="shared" si="21"/>
        <v>MTV Music 24</v>
      </c>
      <c r="G86" s="2" t="str">
        <f t="shared" si="22"/>
        <v>MTV Music 24</v>
      </c>
      <c r="H86" s="2" t="str">
        <f>D86</f>
        <v>MTV Music 24</v>
      </c>
      <c r="I86" s="2" t="str">
        <f t="shared" si="23"/>
        <v>MTV Music 24</v>
      </c>
      <c r="J86" s="2" t="str">
        <f>D86</f>
        <v>MTV Music 24</v>
      </c>
      <c r="K86" s="2" t="str">
        <f>D86</f>
        <v>MTV Music 24</v>
      </c>
      <c r="L86" s="7" t="s">
        <v>115</v>
      </c>
    </row>
    <row r="87" spans="1:12" ht="15" customHeight="1" x14ac:dyDescent="0.25">
      <c r="A87" t="s">
        <v>117</v>
      </c>
      <c r="B87" s="17" t="s">
        <v>128</v>
      </c>
      <c r="C87" s="2" t="s">
        <v>108</v>
      </c>
      <c r="D87" s="2" t="s">
        <v>89</v>
      </c>
      <c r="E87" s="2" t="str">
        <f t="shared" si="10"/>
        <v>Unitel Classica HD</v>
      </c>
      <c r="F87" s="3" t="s">
        <v>15</v>
      </c>
      <c r="G87" s="3" t="s">
        <v>15</v>
      </c>
      <c r="H87" s="3" t="s">
        <v>15</v>
      </c>
      <c r="I87" s="3" t="s">
        <v>15</v>
      </c>
      <c r="J87" s="3" t="s">
        <v>15</v>
      </c>
      <c r="K87" s="3" t="s">
        <v>15</v>
      </c>
    </row>
    <row r="88" spans="1:12" ht="15" customHeight="1" x14ac:dyDescent="0.25">
      <c r="A88" t="s">
        <v>117</v>
      </c>
      <c r="B88" s="17" t="s">
        <v>124</v>
      </c>
      <c r="C88" s="2" t="s">
        <v>108</v>
      </c>
      <c r="D88" s="2" t="s">
        <v>78</v>
      </c>
      <c r="E88" s="2" t="str">
        <f t="shared" si="10"/>
        <v>esportsTV HD</v>
      </c>
      <c r="F88" s="2" t="str">
        <f>D88</f>
        <v>esportsTV HD</v>
      </c>
      <c r="G88" s="2" t="str">
        <f>D88</f>
        <v>esportsTV HD</v>
      </c>
      <c r="H88" s="2" t="str">
        <f t="shared" ref="H88:H93" si="24">D88</f>
        <v>esportsTV HD</v>
      </c>
      <c r="I88" s="2" t="str">
        <f>D88</f>
        <v>esportsTV HD</v>
      </c>
      <c r="J88" s="2" t="str">
        <f t="shared" ref="J88:J93" si="25">D88</f>
        <v>esportsTV HD</v>
      </c>
      <c r="K88" s="2" t="str">
        <f t="shared" ref="K88:K93" si="26">D88</f>
        <v>esportsTV HD</v>
      </c>
    </row>
    <row r="89" spans="1:12" ht="15" customHeight="1" x14ac:dyDescent="0.25">
      <c r="A89" t="s">
        <v>121</v>
      </c>
      <c r="B89" s="17" t="s">
        <v>133</v>
      </c>
      <c r="C89" s="2" t="s">
        <v>110</v>
      </c>
      <c r="D89" s="2" t="s">
        <v>90</v>
      </c>
      <c r="E89" s="2" t="str">
        <f t="shared" si="10"/>
        <v>Insight TV UHD</v>
      </c>
      <c r="F89" s="2" t="str">
        <f t="shared" ref="F89:F93" si="27">D89</f>
        <v>Insight TV UHD</v>
      </c>
      <c r="G89" s="2" t="str">
        <f t="shared" ref="G89:G93" si="28">D89</f>
        <v>Insight TV UHD</v>
      </c>
      <c r="H89" s="2" t="str">
        <f t="shared" si="24"/>
        <v>Insight TV UHD</v>
      </c>
      <c r="I89" s="2" t="str">
        <f t="shared" ref="I89:I93" si="29">D89</f>
        <v>Insight TV UHD</v>
      </c>
      <c r="J89" s="2" t="str">
        <f t="shared" si="25"/>
        <v>Insight TV UHD</v>
      </c>
      <c r="K89" s="2" t="str">
        <f t="shared" si="26"/>
        <v>Insight TV UHD</v>
      </c>
      <c r="L89" t="s">
        <v>192</v>
      </c>
    </row>
    <row r="90" spans="1:12" ht="15" customHeight="1" x14ac:dyDescent="0.25">
      <c r="B90" s="7" t="s">
        <v>41</v>
      </c>
      <c r="C90" s="2" t="s">
        <v>109</v>
      </c>
      <c r="D90" s="2" t="s">
        <v>91</v>
      </c>
      <c r="E90" s="2" t="str">
        <f t="shared" si="10"/>
        <v>Omroep Flevoland</v>
      </c>
      <c r="F90" s="2" t="str">
        <f t="shared" si="27"/>
        <v>Omroep Flevoland</v>
      </c>
      <c r="G90" s="2" t="str">
        <f t="shared" si="28"/>
        <v>Omroep Flevoland</v>
      </c>
      <c r="H90" s="2" t="str">
        <f t="shared" si="24"/>
        <v>Omroep Flevoland</v>
      </c>
      <c r="I90" s="2" t="str">
        <f t="shared" si="29"/>
        <v>Omroep Flevoland</v>
      </c>
      <c r="J90" s="2" t="str">
        <f t="shared" si="25"/>
        <v>Omroep Flevoland</v>
      </c>
      <c r="K90" s="2" t="str">
        <f t="shared" si="26"/>
        <v>Omroep Flevoland</v>
      </c>
      <c r="L90" s="5" t="s">
        <v>135</v>
      </c>
    </row>
    <row r="91" spans="1:12" ht="15" customHeight="1" x14ac:dyDescent="0.25">
      <c r="B91" s="7" t="s">
        <v>41</v>
      </c>
      <c r="C91" s="2" t="s">
        <v>109</v>
      </c>
      <c r="D91" s="2" t="s">
        <v>92</v>
      </c>
      <c r="E91" s="2" t="str">
        <f t="shared" si="10"/>
        <v>TV Rijnmond</v>
      </c>
      <c r="F91" s="2" t="str">
        <f t="shared" si="27"/>
        <v>TV Rijnmond</v>
      </c>
      <c r="G91" s="2" t="str">
        <f t="shared" si="28"/>
        <v>TV Rijnmond</v>
      </c>
      <c r="H91" s="2" t="str">
        <f t="shared" si="24"/>
        <v>TV Rijnmond</v>
      </c>
      <c r="I91" s="2" t="str">
        <f t="shared" si="29"/>
        <v>TV Rijnmond</v>
      </c>
      <c r="J91" s="2" t="str">
        <f t="shared" si="25"/>
        <v>TV Rijnmond</v>
      </c>
      <c r="K91" s="2" t="str">
        <f t="shared" si="26"/>
        <v>TV Rijnmond</v>
      </c>
      <c r="L91" s="5" t="s">
        <v>135</v>
      </c>
    </row>
    <row r="92" spans="1:12" ht="15" customHeight="1" x14ac:dyDescent="0.25">
      <c r="B92" s="7" t="s">
        <v>41</v>
      </c>
      <c r="C92" s="2" t="s">
        <v>109</v>
      </c>
      <c r="D92" s="2" t="s">
        <v>105</v>
      </c>
      <c r="E92" s="2" t="str">
        <f t="shared" si="10"/>
        <v>NH</v>
      </c>
      <c r="F92" s="2" t="str">
        <f t="shared" si="27"/>
        <v>NH</v>
      </c>
      <c r="G92" s="2" t="str">
        <f t="shared" si="28"/>
        <v>NH</v>
      </c>
      <c r="H92" s="2" t="str">
        <f t="shared" si="24"/>
        <v>NH</v>
      </c>
      <c r="I92" s="2" t="str">
        <f t="shared" si="29"/>
        <v>NH</v>
      </c>
      <c r="J92" s="2" t="str">
        <f t="shared" si="25"/>
        <v>NH</v>
      </c>
      <c r="K92" s="2" t="str">
        <f t="shared" si="26"/>
        <v>NH</v>
      </c>
      <c r="L92" s="5" t="s">
        <v>135</v>
      </c>
    </row>
    <row r="93" spans="1:12" ht="15" customHeight="1" x14ac:dyDescent="0.25">
      <c r="B93" s="7" t="s">
        <v>41</v>
      </c>
      <c r="C93" s="2" t="s">
        <v>109</v>
      </c>
      <c r="D93" s="2" t="s">
        <v>93</v>
      </c>
      <c r="E93" s="2" t="str">
        <f t="shared" si="10"/>
        <v>TV Utrecht</v>
      </c>
      <c r="F93" s="2" t="str">
        <f t="shared" si="27"/>
        <v>TV Utrecht</v>
      </c>
      <c r="G93" s="2" t="str">
        <f t="shared" si="28"/>
        <v>TV Utrecht</v>
      </c>
      <c r="H93" s="2" t="str">
        <f t="shared" si="24"/>
        <v>TV Utrecht</v>
      </c>
      <c r="I93" s="2" t="str">
        <f t="shared" si="29"/>
        <v>TV Utrecht</v>
      </c>
      <c r="J93" s="2" t="str">
        <f t="shared" si="25"/>
        <v>TV Utrecht</v>
      </c>
      <c r="K93" s="2" t="str">
        <f t="shared" si="26"/>
        <v>TV Utrecht</v>
      </c>
      <c r="L93" s="5" t="s">
        <v>135</v>
      </c>
    </row>
    <row r="94" spans="1:12" ht="15" customHeight="1" x14ac:dyDescent="0.25">
      <c r="A94" t="s">
        <v>117</v>
      </c>
      <c r="B94" s="17" t="s">
        <v>124</v>
      </c>
      <c r="C94" s="2" t="s">
        <v>108</v>
      </c>
      <c r="D94" s="2" t="s">
        <v>61</v>
      </c>
      <c r="E94" s="2" t="str">
        <f t="shared" si="10"/>
        <v>Penthouse 1 HD</v>
      </c>
      <c r="F94" s="3" t="s">
        <v>15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</row>
    <row r="95" spans="1:12" ht="15" customHeight="1" x14ac:dyDescent="0.25">
      <c r="A95" t="s">
        <v>117</v>
      </c>
      <c r="B95" s="17" t="s">
        <v>124</v>
      </c>
      <c r="C95" s="2" t="s">
        <v>108</v>
      </c>
      <c r="D95" s="2" t="s">
        <v>62</v>
      </c>
      <c r="E95" s="2" t="str">
        <f t="shared" si="10"/>
        <v>Penthouse 2 HD</v>
      </c>
      <c r="F95" s="3" t="s">
        <v>15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</row>
    <row r="96" spans="1:12" ht="15" customHeight="1" x14ac:dyDescent="0.25">
      <c r="A96" t="s">
        <v>117</v>
      </c>
      <c r="B96" s="17" t="s">
        <v>122</v>
      </c>
      <c r="C96" s="2" t="s">
        <v>109</v>
      </c>
      <c r="D96" s="2" t="s">
        <v>63</v>
      </c>
      <c r="E96" s="2" t="str">
        <f t="shared" si="10"/>
        <v>Reality Kings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  <c r="K96" s="3" t="s">
        <v>15</v>
      </c>
    </row>
    <row r="97" spans="1:11" ht="15" customHeight="1" x14ac:dyDescent="0.25">
      <c r="A97" t="s">
        <v>121</v>
      </c>
      <c r="B97" s="17" t="s">
        <v>134</v>
      </c>
      <c r="C97" s="2" t="s">
        <v>109</v>
      </c>
      <c r="D97" s="2" t="s">
        <v>106</v>
      </c>
      <c r="E97" s="2" t="str">
        <f t="shared" si="10"/>
        <v>Brazzers TV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</row>
    <row r="98" spans="1:11" ht="15" customHeight="1" x14ac:dyDescent="0.25">
      <c r="A98" t="s">
        <v>121</v>
      </c>
      <c r="B98" s="17" t="s">
        <v>134</v>
      </c>
      <c r="C98" s="2" t="s">
        <v>109</v>
      </c>
      <c r="D98" s="2" t="s">
        <v>64</v>
      </c>
      <c r="E98" s="2" t="str">
        <f t="shared" si="10"/>
        <v>Hustler TV</v>
      </c>
      <c r="F98" s="2" t="str">
        <f>D98</f>
        <v>Hustler TV</v>
      </c>
      <c r="G98" s="2" t="str">
        <f>D98</f>
        <v>Hustler TV</v>
      </c>
      <c r="H98" s="2" t="str">
        <f>D98</f>
        <v>Hustler TV</v>
      </c>
      <c r="I98" s="2" t="str">
        <f>D98</f>
        <v>Hustler TV</v>
      </c>
      <c r="J98" s="2" t="str">
        <f>D98</f>
        <v>Hustler TV</v>
      </c>
      <c r="K98" s="2" t="str">
        <f>D98</f>
        <v>Hustler TV</v>
      </c>
    </row>
    <row r="99" spans="1:11" ht="15" customHeight="1" x14ac:dyDescent="0.25">
      <c r="A99" t="s">
        <v>121</v>
      </c>
      <c r="B99" s="17" t="s">
        <v>134</v>
      </c>
      <c r="C99" s="2" t="s">
        <v>109</v>
      </c>
      <c r="D99" s="2" t="s">
        <v>107</v>
      </c>
      <c r="E99" s="2" t="str">
        <f t="shared" si="10"/>
        <v>VividTV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</row>
    <row r="100" spans="1:11" ht="15" customHeight="1" x14ac:dyDescent="0.25">
      <c r="A100" t="s">
        <v>117</v>
      </c>
      <c r="B100" s="17" t="s">
        <v>124</v>
      </c>
      <c r="C100" s="2" t="s">
        <v>109</v>
      </c>
      <c r="D100" s="2" t="s">
        <v>65</v>
      </c>
      <c r="E100" s="2" t="str">
        <f t="shared" si="10"/>
        <v>Leo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  <c r="K100" s="3" t="s">
        <v>15</v>
      </c>
    </row>
    <row r="101" spans="1:11" ht="15" customHeight="1" x14ac:dyDescent="0.25">
      <c r="A101" t="s">
        <v>117</v>
      </c>
      <c r="B101" s="17" t="s">
        <v>123</v>
      </c>
      <c r="C101" s="2" t="s">
        <v>109</v>
      </c>
      <c r="D101" s="2" t="s">
        <v>98</v>
      </c>
      <c r="E101" s="3" t="s">
        <v>15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  <c r="K101" s="3" t="s">
        <v>15</v>
      </c>
    </row>
    <row r="102" spans="1:11" ht="15" customHeight="1" x14ac:dyDescent="0.25">
      <c r="B102" s="2"/>
      <c r="C102" s="2"/>
      <c r="D102" s="2"/>
      <c r="E102" s="2"/>
      <c r="F102" s="3"/>
      <c r="G102" s="3"/>
      <c r="H102" s="3"/>
      <c r="I102" s="3"/>
      <c r="J102" s="3"/>
      <c r="K102" s="3"/>
    </row>
    <row r="103" spans="1:11" ht="15" customHeight="1" x14ac:dyDescent="0.25">
      <c r="B103" s="2"/>
      <c r="C103" s="2"/>
      <c r="D103" s="2"/>
      <c r="E103" s="2"/>
      <c r="F103" s="3"/>
      <c r="G103" s="3"/>
      <c r="H103" s="3"/>
      <c r="I103" s="3"/>
      <c r="J103" s="3"/>
      <c r="K103" s="3"/>
    </row>
    <row r="104" spans="1:11" ht="15" customHeight="1" x14ac:dyDescent="0.25">
      <c r="D104" s="2"/>
    </row>
    <row r="105" spans="1:11" ht="15" customHeight="1" x14ac:dyDescent="0.25">
      <c r="A105" s="1" t="str">
        <f>A1</f>
        <v>Sat</v>
      </c>
      <c r="B105" s="1" t="str">
        <f>B1</f>
        <v>Transp-pol</v>
      </c>
      <c r="C105" s="1"/>
      <c r="D105" s="1" t="str">
        <f t="shared" ref="D105:K105" si="30">D1</f>
        <v>Alle zenders/pakketten</v>
      </c>
      <c r="E105" s="1" t="str">
        <f t="shared" si="30"/>
        <v xml:space="preserve">Entertainment HD pakket € 34,95 </v>
      </c>
      <c r="F105" s="1" t="str">
        <f t="shared" si="30"/>
        <v>Familie HD pakket € 24,95</v>
      </c>
      <c r="G105" s="1" t="str">
        <f t="shared" si="30"/>
        <v>Extra kaart Familie HD pakket € 5,50</v>
      </c>
      <c r="H105" s="1" t="str">
        <f t="shared" si="30"/>
        <v>Basis HD pakket € 22,95</v>
      </c>
      <c r="I105" s="1" t="str">
        <f t="shared" si="30"/>
        <v>Nieuw HD pakket €</v>
      </c>
      <c r="J105" s="1" t="str">
        <f t="shared" si="30"/>
        <v>Basis pakket € 20,45/€ 10,00</v>
      </c>
      <c r="K105" s="1" t="str">
        <f t="shared" si="30"/>
        <v>Extra kaart Basis pakket € 5,50</v>
      </c>
    </row>
    <row r="106" spans="1:1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ht="15" customHeight="1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 ht="15" customHeight="1" thickBot="1" x14ac:dyDescent="0.3">
      <c r="B108" s="2"/>
      <c r="C108" s="2"/>
      <c r="D108" s="15" t="str">
        <f>COUNTA(D110:D117)&amp;(" Radio-zenders")</f>
        <v>8 Radio-zenders</v>
      </c>
      <c r="E108" s="15" t="str">
        <f t="shared" ref="E108:K108" si="31">COUNTA(E110:E117)&amp;(" Radio-zenders")</f>
        <v>8 Radio-zenders</v>
      </c>
      <c r="F108" s="15" t="str">
        <f t="shared" si="31"/>
        <v>8 Radio-zenders</v>
      </c>
      <c r="G108" s="15" t="str">
        <f t="shared" si="31"/>
        <v>8 Radio-zenders</v>
      </c>
      <c r="H108" s="15" t="str">
        <f t="shared" si="31"/>
        <v>8 Radio-zenders</v>
      </c>
      <c r="I108" s="15" t="str">
        <f t="shared" si="31"/>
        <v>8 Radio-zenders</v>
      </c>
      <c r="J108" s="15" t="str">
        <f t="shared" si="31"/>
        <v>8 Radio-zenders</v>
      </c>
      <c r="K108" s="15" t="str">
        <f t="shared" si="31"/>
        <v>8 Radio-zenders</v>
      </c>
    </row>
    <row r="109" spans="1:11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 ht="15" customHeight="1" x14ac:dyDescent="0.25">
      <c r="A110" t="s">
        <v>117</v>
      </c>
      <c r="B110" s="17" t="s">
        <v>130</v>
      </c>
      <c r="C110" s="2"/>
      <c r="D110" s="2" t="s">
        <v>66</v>
      </c>
      <c r="E110" s="2" t="str">
        <f>D110</f>
        <v>NPO Radio 2</v>
      </c>
      <c r="F110" s="2" t="str">
        <f>D110</f>
        <v>NPO Radio 2</v>
      </c>
      <c r="G110" s="2" t="str">
        <f>D110</f>
        <v>NPO Radio 2</v>
      </c>
      <c r="H110" s="2" t="str">
        <f>D110</f>
        <v>NPO Radio 2</v>
      </c>
      <c r="I110" s="2" t="str">
        <f>D110</f>
        <v>NPO Radio 2</v>
      </c>
      <c r="J110" s="2" t="str">
        <f>D110</f>
        <v>NPO Radio 2</v>
      </c>
      <c r="K110" s="2" t="str">
        <f>D110</f>
        <v>NPO Radio 2</v>
      </c>
    </row>
    <row r="111" spans="1:11" ht="15" customHeight="1" x14ac:dyDescent="0.25">
      <c r="A111" t="s">
        <v>117</v>
      </c>
      <c r="B111" s="17" t="s">
        <v>130</v>
      </c>
      <c r="C111" s="2"/>
      <c r="D111" s="2" t="s">
        <v>67</v>
      </c>
      <c r="E111" s="2" t="str">
        <f t="shared" ref="E111:E117" si="32">D111</f>
        <v>NPO 3FM</v>
      </c>
      <c r="F111" s="2" t="str">
        <f t="shared" ref="F111:F117" si="33">D111</f>
        <v>NPO 3FM</v>
      </c>
      <c r="G111" s="2" t="str">
        <f t="shared" ref="G111:G117" si="34">D111</f>
        <v>NPO 3FM</v>
      </c>
      <c r="H111" s="2" t="str">
        <f t="shared" ref="H111:H117" si="35">D111</f>
        <v>NPO 3FM</v>
      </c>
      <c r="I111" s="2" t="str">
        <f t="shared" ref="I111:I117" si="36">D111</f>
        <v>NPO 3FM</v>
      </c>
      <c r="J111" s="2" t="str">
        <f t="shared" ref="J111:J117" si="37">D111</f>
        <v>NPO 3FM</v>
      </c>
      <c r="K111" s="2" t="str">
        <f t="shared" ref="K111:K117" si="38">D111</f>
        <v>NPO 3FM</v>
      </c>
    </row>
    <row r="112" spans="1:11" ht="15" customHeight="1" x14ac:dyDescent="0.25">
      <c r="A112" t="s">
        <v>117</v>
      </c>
      <c r="B112" s="17" t="s">
        <v>130</v>
      </c>
      <c r="C112" s="2"/>
      <c r="D112" s="2" t="s">
        <v>68</v>
      </c>
      <c r="E112" s="2" t="str">
        <f t="shared" si="32"/>
        <v>NPO Radio 4</v>
      </c>
      <c r="F112" s="2" t="str">
        <f t="shared" si="33"/>
        <v>NPO Radio 4</v>
      </c>
      <c r="G112" s="2" t="str">
        <f t="shared" si="34"/>
        <v>NPO Radio 4</v>
      </c>
      <c r="H112" s="2" t="str">
        <f t="shared" si="35"/>
        <v>NPO Radio 4</v>
      </c>
      <c r="I112" s="2" t="str">
        <f t="shared" si="36"/>
        <v>NPO Radio 4</v>
      </c>
      <c r="J112" s="2" t="str">
        <f t="shared" si="37"/>
        <v>NPO Radio 4</v>
      </c>
      <c r="K112" s="2" t="str">
        <f t="shared" si="38"/>
        <v>NPO Radio 4</v>
      </c>
    </row>
    <row r="113" spans="1:11" ht="15" customHeight="1" x14ac:dyDescent="0.25">
      <c r="A113" t="s">
        <v>117</v>
      </c>
      <c r="B113" s="17" t="s">
        <v>130</v>
      </c>
      <c r="C113" s="2"/>
      <c r="D113" s="2" t="s">
        <v>69</v>
      </c>
      <c r="E113" s="2" t="str">
        <f t="shared" si="32"/>
        <v>Radio 538</v>
      </c>
      <c r="F113" s="2" t="str">
        <f t="shared" si="33"/>
        <v>Radio 538</v>
      </c>
      <c r="G113" s="2" t="str">
        <f t="shared" si="34"/>
        <v>Radio 538</v>
      </c>
      <c r="H113" s="2" t="str">
        <f t="shared" si="35"/>
        <v>Radio 538</v>
      </c>
      <c r="I113" s="2" t="str">
        <f t="shared" si="36"/>
        <v>Radio 538</v>
      </c>
      <c r="J113" s="2" t="str">
        <f t="shared" si="37"/>
        <v>Radio 538</v>
      </c>
      <c r="K113" s="2" t="str">
        <f t="shared" si="38"/>
        <v>Radio 538</v>
      </c>
    </row>
    <row r="114" spans="1:11" ht="15" customHeight="1" x14ac:dyDescent="0.25">
      <c r="A114" t="s">
        <v>117</v>
      </c>
      <c r="B114" s="17" t="s">
        <v>130</v>
      </c>
      <c r="C114" s="2"/>
      <c r="D114" s="2" t="s">
        <v>70</v>
      </c>
      <c r="E114" s="2" t="str">
        <f t="shared" si="32"/>
        <v>BNR Nieuwsradio</v>
      </c>
      <c r="F114" s="2" t="str">
        <f t="shared" si="33"/>
        <v>BNR Nieuwsradio</v>
      </c>
      <c r="G114" s="2" t="str">
        <f t="shared" si="34"/>
        <v>BNR Nieuwsradio</v>
      </c>
      <c r="H114" s="2" t="str">
        <f t="shared" si="35"/>
        <v>BNR Nieuwsradio</v>
      </c>
      <c r="I114" s="2" t="str">
        <f t="shared" si="36"/>
        <v>BNR Nieuwsradio</v>
      </c>
      <c r="J114" s="2" t="str">
        <f t="shared" si="37"/>
        <v>BNR Nieuwsradio</v>
      </c>
      <c r="K114" s="2" t="str">
        <f t="shared" si="38"/>
        <v>BNR Nieuwsradio</v>
      </c>
    </row>
    <row r="115" spans="1:11" ht="15" customHeight="1" x14ac:dyDescent="0.25">
      <c r="A115" t="s">
        <v>117</v>
      </c>
      <c r="B115" s="17" t="s">
        <v>123</v>
      </c>
      <c r="C115" s="2"/>
      <c r="D115" s="2" t="s">
        <v>71</v>
      </c>
      <c r="E115" s="2" t="str">
        <f t="shared" si="32"/>
        <v>MNM</v>
      </c>
      <c r="F115" s="2" t="str">
        <f t="shared" si="33"/>
        <v>MNM</v>
      </c>
      <c r="G115" s="2" t="str">
        <f t="shared" si="34"/>
        <v>MNM</v>
      </c>
      <c r="H115" s="2" t="str">
        <f t="shared" si="35"/>
        <v>MNM</v>
      </c>
      <c r="I115" s="2" t="str">
        <f t="shared" si="36"/>
        <v>MNM</v>
      </c>
      <c r="J115" s="2" t="str">
        <f t="shared" si="37"/>
        <v>MNM</v>
      </c>
      <c r="K115" s="2" t="str">
        <f t="shared" si="38"/>
        <v>MNM</v>
      </c>
    </row>
    <row r="116" spans="1:11" ht="15" customHeight="1" x14ac:dyDescent="0.25">
      <c r="A116" t="s">
        <v>117</v>
      </c>
      <c r="B116" s="17" t="s">
        <v>123</v>
      </c>
      <c r="C116" s="2"/>
      <c r="D116" s="2" t="s">
        <v>72</v>
      </c>
      <c r="E116" s="2" t="str">
        <f t="shared" si="32"/>
        <v>Studio Brussel</v>
      </c>
      <c r="F116" s="2" t="str">
        <f t="shared" si="33"/>
        <v>Studio Brussel</v>
      </c>
      <c r="G116" s="2" t="str">
        <f t="shared" si="34"/>
        <v>Studio Brussel</v>
      </c>
      <c r="H116" s="2" t="str">
        <f t="shared" si="35"/>
        <v>Studio Brussel</v>
      </c>
      <c r="I116" s="2" t="str">
        <f t="shared" si="36"/>
        <v>Studio Brussel</v>
      </c>
      <c r="J116" s="2" t="str">
        <f t="shared" si="37"/>
        <v>Studio Brussel</v>
      </c>
      <c r="K116" s="2" t="str">
        <f t="shared" si="38"/>
        <v>Studio Brussel</v>
      </c>
    </row>
    <row r="117" spans="1:11" ht="15" customHeight="1" x14ac:dyDescent="0.25">
      <c r="A117" t="s">
        <v>117</v>
      </c>
      <c r="B117" s="17" t="s">
        <v>123</v>
      </c>
      <c r="C117" s="2"/>
      <c r="D117" s="2" t="s">
        <v>73</v>
      </c>
      <c r="E117" s="2" t="str">
        <f t="shared" si="32"/>
        <v>Klara</v>
      </c>
      <c r="F117" s="2" t="str">
        <f t="shared" si="33"/>
        <v>Klara</v>
      </c>
      <c r="G117" s="2" t="str">
        <f t="shared" si="34"/>
        <v>Klara</v>
      </c>
      <c r="H117" s="2" t="str">
        <f t="shared" si="35"/>
        <v>Klara</v>
      </c>
      <c r="I117" s="2" t="str">
        <f t="shared" si="36"/>
        <v>Klara</v>
      </c>
      <c r="J117" s="2" t="str">
        <f t="shared" si="37"/>
        <v>Klara</v>
      </c>
      <c r="K117" s="2" t="str">
        <f t="shared" si="38"/>
        <v>Klara</v>
      </c>
    </row>
    <row r="121" spans="1:11" ht="15" customHeight="1" x14ac:dyDescent="0.25">
      <c r="D121" s="12" t="s">
        <v>147</v>
      </c>
    </row>
    <row r="123" spans="1:11" ht="15" customHeight="1" x14ac:dyDescent="0.25">
      <c r="B123" s="14">
        <v>43103</v>
      </c>
      <c r="D123" s="2" t="s">
        <v>199</v>
      </c>
    </row>
    <row r="124" spans="1:11" ht="15" customHeight="1" x14ac:dyDescent="0.25">
      <c r="B124" s="14">
        <v>43103</v>
      </c>
      <c r="D124" s="2" t="s">
        <v>198</v>
      </c>
    </row>
    <row r="125" spans="1:11" ht="15" customHeight="1" x14ac:dyDescent="0.25">
      <c r="B125" s="14">
        <v>43103</v>
      </c>
      <c r="D125" t="s">
        <v>200</v>
      </c>
    </row>
    <row r="126" spans="1:11" ht="15" customHeight="1" x14ac:dyDescent="0.25">
      <c r="B126" s="14">
        <v>43103</v>
      </c>
      <c r="D126" t="s">
        <v>196</v>
      </c>
    </row>
    <row r="127" spans="1:11" ht="15" customHeight="1" x14ac:dyDescent="0.25">
      <c r="B127" s="14">
        <v>43101</v>
      </c>
      <c r="D127" t="s">
        <v>148</v>
      </c>
    </row>
    <row r="128" spans="1:11" ht="15" customHeight="1" x14ac:dyDescent="0.25">
      <c r="B128" s="14">
        <v>43101</v>
      </c>
      <c r="D128" t="s">
        <v>149</v>
      </c>
    </row>
    <row r="129" spans="2:4" ht="15" customHeight="1" x14ac:dyDescent="0.25">
      <c r="B129" s="14"/>
      <c r="D129" s="13"/>
    </row>
    <row r="130" spans="2:4" ht="15" customHeight="1" x14ac:dyDescent="0.25">
      <c r="B130" s="14"/>
      <c r="D130" s="13"/>
    </row>
    <row r="131" spans="2:4" ht="15" customHeight="1" x14ac:dyDescent="0.25">
      <c r="B131" s="14"/>
      <c r="D131" s="13"/>
    </row>
    <row r="132" spans="2:4" ht="15" customHeight="1" x14ac:dyDescent="0.25">
      <c r="B132" s="14"/>
      <c r="D132" s="2"/>
    </row>
    <row r="133" spans="2:4" ht="15" customHeight="1" x14ac:dyDescent="0.25">
      <c r="B133" s="14"/>
    </row>
    <row r="134" spans="2:4" ht="15" customHeight="1" x14ac:dyDescent="0.25">
      <c r="B134" s="14"/>
    </row>
    <row r="135" spans="2:4" ht="15" customHeight="1" x14ac:dyDescent="0.25">
      <c r="B135" s="14"/>
    </row>
    <row r="136" spans="2:4" ht="15" customHeight="1" x14ac:dyDescent="0.25">
      <c r="B136" s="14"/>
    </row>
    <row r="137" spans="2:4" ht="15" customHeight="1" x14ac:dyDescent="0.25">
      <c r="B137" s="14"/>
    </row>
  </sheetData>
  <hyperlinks>
    <hyperlink ref="B63" r:id="rId1"/>
    <hyperlink ref="B73" r:id="rId2"/>
    <hyperlink ref="B90" r:id="rId3"/>
    <hyperlink ref="B91" r:id="rId4"/>
    <hyperlink ref="B92" r:id="rId5"/>
    <hyperlink ref="B93" r:id="rId6"/>
    <hyperlink ref="L86" r:id="rId7"/>
    <hyperlink ref="L54" r:id="rId8"/>
  </hyperlinks>
  <pageMargins left="0.7" right="0.7" top="0.75" bottom="0.75" header="0.3" footer="0.3"/>
  <pageSetup paperSize="9" orientation="portrait" horizontalDpi="4294967293" verticalDpi="0" r:id="rId9"/>
  <legacyDrawing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2018-01-06T20:06:27Z</dcterms:modified>
</cp:coreProperties>
</file>